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J:\Departamenti un nodalas\Atīstības instrumentu departaments\Latvijas-Krievijas_nodala\10_Projects\Lists of awarder projects sent to the EC\"/>
    </mc:Choice>
  </mc:AlternateContent>
  <xr:revisionPtr revIDLastSave="0" documentId="13_ncr:1_{D6AD4042-0EBD-4D80-A809-F3348E409906}" xr6:coauthVersionLast="47" xr6:coauthVersionMax="47" xr10:uidLastSave="{00000000-0000-0000-0000-000000000000}"/>
  <bookViews>
    <workbookView xWindow="28680" yWindow="-120" windowWidth="29040" windowHeight="15840" xr2:uid="{00000000-000D-0000-FFFF-FFFF00000000}"/>
  </bookViews>
  <sheets>
    <sheet name="3rd-Call-for-proposals" sheetId="1" r:id="rId1"/>
  </sheets>
  <definedNames>
    <definedName name="_xlnm._FilterDatabase" localSheetId="0" hidden="1">'3rd-Call-for-proposals'!$A$5:$AS$5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2" i="1" l="1"/>
  <c r="L58" i="1"/>
  <c r="L51" i="1"/>
  <c r="L48" i="1"/>
  <c r="L46" i="1"/>
  <c r="L44" i="1"/>
  <c r="L39" i="1"/>
  <c r="L37" i="1"/>
  <c r="L32" i="1"/>
  <c r="L29" i="1"/>
  <c r="L26" i="1"/>
  <c r="L23" i="1"/>
  <c r="L18" i="1"/>
  <c r="L15" i="1"/>
  <c r="K62" i="1"/>
  <c r="K58" i="1"/>
  <c r="K51" i="1"/>
  <c r="K48" i="1"/>
  <c r="K46" i="1"/>
  <c r="K44" i="1"/>
  <c r="K39" i="1"/>
  <c r="K37" i="1"/>
  <c r="K32" i="1"/>
  <c r="K29" i="1"/>
  <c r="K26" i="1"/>
  <c r="K23" i="1"/>
  <c r="K18" i="1"/>
  <c r="K15" i="1"/>
  <c r="L11" i="1"/>
  <c r="K11" i="1"/>
  <c r="L6" i="1"/>
  <c r="K6" i="1"/>
  <c r="J62" i="1"/>
  <c r="J58" i="1"/>
  <c r="J51" i="1"/>
  <c r="J48" i="1"/>
  <c r="J46" i="1"/>
  <c r="J44" i="1"/>
  <c r="J39" i="1"/>
  <c r="J37" i="1"/>
  <c r="J32" i="1"/>
  <c r="J29" i="1"/>
  <c r="J26" i="1"/>
  <c r="J23" i="1"/>
  <c r="J18" i="1"/>
  <c r="J15" i="1"/>
  <c r="J11" i="1"/>
  <c r="J6" i="1"/>
  <c r="H62" i="1"/>
  <c r="I62" i="1"/>
</calcChain>
</file>

<file path=xl/sharedStrings.xml><?xml version="1.0" encoding="utf-8"?>
<sst xmlns="http://schemas.openxmlformats.org/spreadsheetml/2006/main" count="258" uniqueCount="151">
  <si>
    <t>Project title</t>
  </si>
  <si>
    <t>Project Acronym</t>
  </si>
  <si>
    <t>LVIII-055</t>
  </si>
  <si>
    <t>LVIII-056</t>
  </si>
  <si>
    <t>LVIII-057</t>
  </si>
  <si>
    <t>LVIII-058</t>
  </si>
  <si>
    <t>LVIII-059</t>
  </si>
  <si>
    <t>LVIII-060</t>
  </si>
  <si>
    <t>LVIII-061</t>
  </si>
  <si>
    <t>LVIII-062</t>
  </si>
  <si>
    <t>LVIII-063</t>
  </si>
  <si>
    <t>LVIII-064</t>
  </si>
  <si>
    <t>LVIII-065</t>
  </si>
  <si>
    <t>LVIII-066</t>
  </si>
  <si>
    <t>From hobby to business</t>
  </si>
  <si>
    <t>Hobby-business</t>
  </si>
  <si>
    <t>Valka Municipality Council</t>
  </si>
  <si>
    <t xml:space="preserve">Smiltene Municipality </t>
  </si>
  <si>
    <t>SMEPRO REG</t>
  </si>
  <si>
    <t>Development of business support environment in the regions</t>
  </si>
  <si>
    <t>Zemgale planning region</t>
  </si>
  <si>
    <t>Vidzeme planning region</t>
  </si>
  <si>
    <t>Latgale planning region</t>
  </si>
  <si>
    <t>Riga planning region</t>
  </si>
  <si>
    <t>Cultural and historical heritage: an opportunity for the development of tourism services</t>
  </si>
  <si>
    <t>ZE RUNRARO</t>
  </si>
  <si>
    <t>Bauska Municipality Government</t>
  </si>
  <si>
    <t>Joint actions of Green Palette and NATTOUR projects on environmental manageme</t>
  </si>
  <si>
    <t>Green Palette v.2.0.</t>
  </si>
  <si>
    <t>Euregio "Pskov-Livonia" section Latvia</t>
  </si>
  <si>
    <t>Ludza Municipality</t>
  </si>
  <si>
    <t>Smiltene Municipality</t>
  </si>
  <si>
    <t>Rezekne Municipality</t>
  </si>
  <si>
    <t>Environment and nature cognition</t>
  </si>
  <si>
    <t>EnvironmentNatureMe</t>
  </si>
  <si>
    <t xml:space="preserve">Municipality of Cēsis county </t>
  </si>
  <si>
    <t>Capitalization of cultural and historical heritage</t>
  </si>
  <si>
    <t>HERITAGE.LV</t>
  </si>
  <si>
    <t>Daugavpils State City Municipality</t>
  </si>
  <si>
    <t>Madona Municipality Government</t>
  </si>
  <si>
    <t>Rundāle Palace Museum</t>
  </si>
  <si>
    <t>Not just books - libraries for supporting entrepreneurship!</t>
  </si>
  <si>
    <t>Not just books</t>
  </si>
  <si>
    <t xml:space="preserve">Association Creative Ideas </t>
  </si>
  <si>
    <t>Versts Full of Feelings in Eastern Latvia</t>
  </si>
  <si>
    <t>Versts of Feelings 2</t>
  </si>
  <si>
    <t>Aluksne Municipality</t>
  </si>
  <si>
    <t>Luznava Manor complex under Malta union administration under Rezekne municipality</t>
  </si>
  <si>
    <t>Gulbene Municipality</t>
  </si>
  <si>
    <t>Kraslava Municipality</t>
  </si>
  <si>
    <t>LVIII-067</t>
  </si>
  <si>
    <t>LVIII-068</t>
  </si>
  <si>
    <t>Green hub for knowledge transferability through new initiatives and increase of  public awareness</t>
  </si>
  <si>
    <t xml:space="preserve">Green hub </t>
  </si>
  <si>
    <t>Rezekne Local Government</t>
  </si>
  <si>
    <t>Strengthening traditional crafts of Latgale</t>
  </si>
  <si>
    <t>Crafts 2.0</t>
  </si>
  <si>
    <t>Augsdaugava Municipality</t>
  </si>
  <si>
    <t>Balvi Municipality</t>
  </si>
  <si>
    <t>Sustainable management of water resources in the Latgale region</t>
  </si>
  <si>
    <t>Pure Water II</t>
  </si>
  <si>
    <t>Development of deprived areas through urban exploration and increase&amp;transfer of  knowledge</t>
  </si>
  <si>
    <t>Urbex</t>
  </si>
  <si>
    <t>Latvia University of Life Sciences and Technologies</t>
  </si>
  <si>
    <t>LVIII-069</t>
  </si>
  <si>
    <t>Parks without borders - wider</t>
  </si>
  <si>
    <t>PWBwider</t>
  </si>
  <si>
    <t>Northern Latgale Local Action Group</t>
  </si>
  <si>
    <t>Aizkraukle Local Municipality</t>
  </si>
  <si>
    <t>Dobele Adult Education and Business Support Centre</t>
  </si>
  <si>
    <t>Jelgava Local Municipality</t>
  </si>
  <si>
    <t>Development of Zemgale's business environment and promotion of entrepreneurs' competitiveness</t>
  </si>
  <si>
    <t>SMEPRO 2</t>
  </si>
  <si>
    <t>Vidzeme Tourism Association</t>
  </si>
  <si>
    <t>Ropaži Municipality Council</t>
  </si>
  <si>
    <t>Promote the green tourism routes of Riga, Vidzeme and Latgale regions</t>
  </si>
  <si>
    <t>Greenways of Latvia</t>
  </si>
  <si>
    <t>Project Nr.</t>
  </si>
  <si>
    <t>Beneficiaries</t>
  </si>
  <si>
    <t>Beneficiary postcode</t>
  </si>
  <si>
    <t>Geographical coverage</t>
  </si>
  <si>
    <t>Project implementation period</t>
  </si>
  <si>
    <t>Total eligible expenditure, EUR</t>
  </si>
  <si>
    <t>Programme co-financing, EUR</t>
  </si>
  <si>
    <t>European Union 
co-financing, EUR</t>
  </si>
  <si>
    <t>Union co-financing rate from total contracted, %</t>
  </si>
  <si>
    <t>Union co-financing rate from Programme co-financing, %</t>
  </si>
  <si>
    <t>Project summary</t>
  </si>
  <si>
    <t>List of Awarded Projects</t>
  </si>
  <si>
    <t>Date of last update:</t>
  </si>
  <si>
    <t>Vidzeme (LV008)</t>
  </si>
  <si>
    <t>Latgale (LV005)</t>
  </si>
  <si>
    <t>Zemgale (LV009)</t>
  </si>
  <si>
    <t>Pieriga (LV007)</t>
  </si>
  <si>
    <t>Riga (LV006)</t>
  </si>
  <si>
    <t>Zemgale Region Human Resource and Competences Centre</t>
  </si>
  <si>
    <t>15.04.2023-15.11.2023</t>
  </si>
  <si>
    <t>28.04.2023-15.11.2023</t>
  </si>
  <si>
    <t>16.04.2023-15.11.2023</t>
  </si>
  <si>
    <t>01.05.2023-15.11.2023</t>
  </si>
  <si>
    <t>LV-1013</t>
  </si>
  <si>
    <t>LV-4501</t>
  </si>
  <si>
    <t>LV-4701</t>
  </si>
  <si>
    <t>LV-4729</t>
  </si>
  <si>
    <t>LV-5701</t>
  </si>
  <si>
    <t>LV-4201</t>
  </si>
  <si>
    <t>LV-3001</t>
  </si>
  <si>
    <t>LV-4100</t>
  </si>
  <si>
    <t>LV-4600</t>
  </si>
  <si>
    <t>LV-1050</t>
  </si>
  <si>
    <t>The project "Hobby - Business" aims to build upon the success of the previous project "From Hobby to Business" implemented in Smiltene, Balvi, Ludza, and Valka municipalities. A new project partner, Valmiera municipality,  strengthens the partnership and facilitates the capitalization of the previous project's outcomes. The project empowers local craftsmen to start businesses through fairs, master classes, and experience exchange visits in Latgale and Vidzeme. Moreover, equipment for craftsmen fairs will be provided.</t>
  </si>
  <si>
    <t>The project “SMEPRO REG” aims to capitalize and reinforce the results of project “SMEPRO” by promoting development and cooperation between business support environments in Zemgale, Latgale, Vidzeme and Riga regions, attracting investments and enhancing the export potential of SMEs. The project partners will implement experience exchange visits, training games and marketing activities, incl. promo videos. Moreover, the technical capacity of regional business support centres will be improved.</t>
  </si>
  <si>
    <t>LV-3901</t>
  </si>
  <si>
    <t xml:space="preserve">Balvi municipality </t>
  </si>
  <si>
    <t>Balvi municipality</t>
  </si>
  <si>
    <t>Valmiera Municipality</t>
  </si>
  <si>
    <t>LV-4101</t>
  </si>
  <si>
    <t>LV-4601</t>
  </si>
  <si>
    <t>LV-5401</t>
  </si>
  <si>
    <t>LV-4801</t>
  </si>
  <si>
    <t>LV-3921</t>
  </si>
  <si>
    <t>LV-4301</t>
  </si>
  <si>
    <t>LV-5601</t>
  </si>
  <si>
    <t>LV-4630</t>
  </si>
  <si>
    <t>LV-5301</t>
  </si>
  <si>
    <t>LV-4401</t>
  </si>
  <si>
    <t>Preili Municipality Government</t>
  </si>
  <si>
    <t>LV-5101</t>
  </si>
  <si>
    <t>LV-3701</t>
  </si>
  <si>
    <t>Jekabpils Local Municipality</t>
  </si>
  <si>
    <t>LV-5201</t>
  </si>
  <si>
    <t>LV-2130</t>
  </si>
  <si>
    <t xml:space="preserve">16.04.2023-15.11.2023 </t>
  </si>
  <si>
    <t xml:space="preserve">The project “ZE RUNRARO” aims to capitalize and reinforce the results of “RUNRARO” by enhancing the recognition of local cultural-historical sites in Bauska and Smiltene municipalities. The project will develop a sustainable tourism package, incorporating activities such as equipment procurement, digital expositions, an exhibition of archaeological antiquities, and the organization of two new cultural tourism events. Additionally, human resources will be fostered through training in interactive exposition creation and the exchange of experiences. </t>
  </si>
  <si>
    <t xml:space="preserve">The project “Green Palette v.2.0” combines projects “Green Palette” and “NATTOUR” outcomes and experience to reinforce results, disseminate successful practices and boost visibility of results. The project focuses on fire safety, waste reduction, water management, promotion of the "green" lifestyle, and raising environmental awareness. Activities include seminars, workshops, experience exchanges, hiking, educational programs, involving youth, volunteers, seniors, and project partners. </t>
  </si>
  <si>
    <t xml:space="preserve">The project "EnvironmentNatureMe" aims to capitalize the project “Green Towers” results by promoting sustainable use of natural resources, developing environmentally friendly behaviour and raising awareness about individual responsibility for environmental preservation. Variety of project activities will encourage responsible resource utilization among school-aged youth. Practical skills will be cultivated to foster sustainable habits. </t>
  </si>
  <si>
    <t xml:space="preserve">The project "Not just books II" aims to capitalize the project "Not just books" by strengthening the business support system and promoting entrepreneurship in Balvi municipality and beyond. The project includes knowledge sharing, trainings for small businesses and youth, upgrading equipment, and building on previous achievements. Three business development organizations and 40 small businesses will benefit, including 15 previously uninvolved businesses. A new conference hall, networking area, and outdoor digital kiosk will facilitate training, meetings, and promote local businesses. </t>
  </si>
  <si>
    <t>The project “HERITAGE.LV” aims to capitalize and reinforce the project “HERITAGE” results by promoting cultural heritage tourism in the region and developing cross-border tourism solutions. Martinson House, Cesvaine Castle, and Rundale Palace Museum will be equipped for new functions to attract more tourists. Partners from different Latvian regions will cooperate to develop and promote a new tourism route, restore heritage sites, improve overall tourism facilities, and organize cross-border events, training seminars, and conferences to engage local residents, tourists, and SMEs.</t>
  </si>
  <si>
    <t>The project “Versts of Feelings 2” aims to enhance and promote the project "Versts of Feelings" tourism route in the Eastern border area of Latvia by expanding the joint tourism offer through additional equipment and fostering knowledge exchange among project partners. The project will improve tourism offers in Aluksne New Palace, Litene Manor, Preili Manor, Luznava Manor, and Kraslava Castle, organize events, and produce tourism materials to promote the improved attractions and the newly created route. Moreover, the partners will exchange their knowledge and experience for a better recognition of the created tourism route.</t>
  </si>
  <si>
    <t>The project “Green hub” aims to capitalise project “Sticky Urban Areas” results by enhancing knowledge and capacity in sustainable management of natural resources. The project targets municipal staff, landscape architecture and planning students, professionals, and scholars. Activities include study visits to Estonia and Finland, a greenery campaign, plein air events, videos showcasing good practices, and a final conference. These efforts will not only improve capacity and knowledge but also raise public awareness about nature resource management issues through engaging public events.</t>
  </si>
  <si>
    <t>The project “Crafts 2.0” aims to enhance the availability, attractiveness, and visibility of the project “Crafts” results by promoting its achievements and reinforcing results. The project focuses on developing new products and services in traditional craftsmanship using local resources. These joint tourism products aim to attract more visitors to Latgale region. Partners will organise art fairs and creative events, and will ensure further development of craftsman sites created by the Crafts project. The project targets craftsmen as preservers and promoters of local culture, as well as local residents and visitors to Latgale, showcasing the region and its unique sites.</t>
  </si>
  <si>
    <t xml:space="preserve">The project “Pure Water II” aims to capitalize the project “Pure Water” by increasing public awareness of sustainable water resource management in Latgale region. The project focuses on capacity building and introducing new initiatives. These include a study trip to Sweden, an educational interactive digital exposition, and activities to raise awareness such as educational videos, publications, a Water festival, and outdoor design installations. The project contributes to the protection of natural resources and promotes sustainable environmental management. </t>
  </si>
  <si>
    <t>The project “Urbex” aims to capitalise project “Shaping cities” results by enhancing knowledge and achievements in the development of degraded territories, aiming to create efficient and attractive urban spaces for the local community and visitors. Territorial planners and tourism professionals will increase their theoretical understanding of sustainable development in industrial zones and industrial tourism. Activities include exchanging experiences, studying other European locations (Germany), developing a strategy for industrial heritage and tourism route in the Northern district, and organizing urban expeditions.</t>
  </si>
  <si>
    <t xml:space="preserve">The project "Parks without borders - wider" aims to capitalise project “Parks without borders” results by ensuring accessibility, preservation, and sustainable use of nature objects through infrastructure investments, increasing environmental awareness through green classes, nature paths, and events, and developing sustainable tourism objects to promote nature tourism. The main activities include marketing activities, capacity building, and organizing park festivals. The project will improve and develop natural parks, enhance its accessibility, attractiveness, and sustainability, and triple the number of park visitors. </t>
  </si>
  <si>
    <t xml:space="preserve">The project “SMEPRO 2” aims to capitalize and reinforce the results of project “SMEPRO” by raising the capacity of business support specialists and SMEs in digital marketing and attracting investors. Local events, exhibitions, and networking activities will promote entrepreneurship and facilitate B2B meetings. The project will provide equipment for coworking support and marketing materials to attract investments and develop export potential. Communication activities will raise public awareness and promote sustainability. </t>
  </si>
  <si>
    <t xml:space="preserve">The project “Greenways of Latvia” aims to capitalize the project “Greenways Riga-Vilaka” results by promoting Greenways as non-motorized tourism trails, utilizing cultural and natural resources to stimulate local economic activities and regenerate old railways sustainably. The project is focused on widening the Greenways route through Riga, Vidzeme, and Latgale regions, enhancing recognition and impact. The project introduces knowledge transfer for societal involvement in maintenance and promotion, along with a digital map of Greenways providing real-time traveler statistics. </t>
  </si>
  <si>
    <t>06.04.2023-30.11.2023</t>
  </si>
  <si>
    <t>15.04.2023-31.12.2023</t>
  </si>
  <si>
    <t>16.04.2023-31.12.2023</t>
  </si>
  <si>
    <t>01.05.2023-31.12.2023</t>
  </si>
  <si>
    <t>05.05.2023-15.12.2023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</si>
</sst>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sz val="11"/>
      <color theme="1"/>
      <name val="Arial Narrow"/>
      <family val="2"/>
      <charset val="186"/>
    </font>
    <font>
      <sz val="11"/>
      <color theme="1"/>
      <name val="Calibri"/>
      <family val="2"/>
      <charset val="204"/>
      <scheme val="minor"/>
    </font>
    <font>
      <b/>
      <sz val="11"/>
      <name val="Arial Narrow"/>
      <family val="2"/>
    </font>
    <font>
      <b/>
      <sz val="11"/>
      <name val="Arial Narrow"/>
      <family val="2"/>
      <charset val="204"/>
    </font>
    <font>
      <b/>
      <sz val="22"/>
      <name val="Arial Narrow"/>
      <family val="2"/>
      <charset val="204"/>
    </font>
    <font>
      <sz val="11"/>
      <color theme="1"/>
      <name val="Calibri"/>
      <family val="2"/>
      <scheme val="minor"/>
    </font>
    <font>
      <sz val="11"/>
      <name val="Arial Narrow"/>
      <family val="2"/>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0" fontId="3" fillId="0" borderId="0"/>
    <xf numFmtId="9" fontId="7" fillId="0" borderId="0" applyFont="0" applyFill="0" applyBorder="0" applyAlignment="0" applyProtection="0"/>
  </cellStyleXfs>
  <cellXfs count="75">
    <xf numFmtId="0" fontId="0" fillId="0" borderId="0" xfId="0"/>
    <xf numFmtId="0" fontId="2" fillId="0" borderId="0" xfId="0" applyFont="1"/>
    <xf numFmtId="0" fontId="2" fillId="0" borderId="0" xfId="0" applyFont="1" applyAlignment="1">
      <alignment vertical="center"/>
    </xf>
    <xf numFmtId="4" fontId="2" fillId="0" borderId="0" xfId="0" applyNumberFormat="1" applyFont="1" applyAlignment="1">
      <alignment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4" xfId="1" applyFont="1" applyBorder="1" applyAlignment="1">
      <alignment horizontal="center" vertical="center" wrapText="1"/>
    </xf>
    <xf numFmtId="0" fontId="4" fillId="0" borderId="9" xfId="1" applyFont="1" applyBorder="1" applyAlignment="1">
      <alignment horizontal="center" vertical="center"/>
    </xf>
    <xf numFmtId="0" fontId="4" fillId="0" borderId="8" xfId="1" applyFont="1" applyBorder="1" applyAlignment="1">
      <alignment horizontal="center" vertical="center"/>
    </xf>
    <xf numFmtId="0" fontId="4" fillId="0" borderId="4" xfId="1" applyFont="1" applyBorder="1" applyAlignment="1">
      <alignment horizontal="center" vertical="center"/>
    </xf>
    <xf numFmtId="0" fontId="5" fillId="0" borderId="16" xfId="1" applyFont="1" applyBorder="1" applyAlignment="1">
      <alignment horizontal="center"/>
    </xf>
    <xf numFmtId="14" fontId="5" fillId="0" borderId="16" xfId="1" applyNumberFormat="1" applyFont="1" applyBorder="1" applyAlignment="1">
      <alignment horizontal="center"/>
    </xf>
    <xf numFmtId="0" fontId="6" fillId="0" borderId="19" xfId="1" applyFont="1" applyBorder="1" applyAlignment="1">
      <alignment horizontal="center"/>
    </xf>
    <xf numFmtId="0" fontId="6" fillId="0" borderId="20" xfId="1" applyFont="1" applyBorder="1" applyAlignment="1">
      <alignment horizontal="center"/>
    </xf>
    <xf numFmtId="0" fontId="6" fillId="0" borderId="21" xfId="1" applyFont="1" applyBorder="1" applyAlignment="1">
      <alignment horizontal="center"/>
    </xf>
    <xf numFmtId="0" fontId="5" fillId="0" borderId="14" xfId="1" applyFont="1" applyBorder="1" applyAlignment="1">
      <alignment horizontal="center" vertical="center"/>
    </xf>
    <xf numFmtId="0" fontId="5" fillId="0" borderId="17" xfId="1" applyFont="1" applyBorder="1" applyAlignment="1">
      <alignment horizontal="center" vertical="center"/>
    </xf>
    <xf numFmtId="14" fontId="5" fillId="0" borderId="17" xfId="1" applyNumberFormat="1" applyFont="1" applyBorder="1" applyAlignment="1">
      <alignment horizontal="center" vertical="center"/>
    </xf>
    <xf numFmtId="14" fontId="5" fillId="0" borderId="15" xfId="1" applyNumberFormat="1"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2" xfId="0" applyFont="1" applyBorder="1" applyAlignment="1" applyProtection="1">
      <alignment vertical="center" wrapText="1"/>
      <protection hidden="1"/>
    </xf>
    <xf numFmtId="0" fontId="8" fillId="0" borderId="2" xfId="0" applyFont="1" applyBorder="1" applyAlignment="1" applyProtection="1">
      <alignment horizontal="center" vertical="center" wrapText="1"/>
      <protection hidden="1"/>
    </xf>
    <xf numFmtId="14" fontId="8" fillId="0" borderId="4" xfId="0" applyNumberFormat="1" applyFont="1" applyBorder="1" applyAlignment="1">
      <alignment horizontal="center" vertical="center"/>
    </xf>
    <xf numFmtId="4" fontId="8" fillId="0" borderId="4"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9" fontId="8" fillId="0" borderId="2" xfId="2" applyFont="1" applyFill="1" applyBorder="1" applyAlignment="1">
      <alignment horizontal="center" vertical="center" wrapText="1"/>
    </xf>
    <xf numFmtId="4" fontId="8" fillId="0" borderId="12" xfId="0" applyNumberFormat="1" applyFont="1" applyBorder="1" applyAlignment="1">
      <alignment horizontal="center" vertical="center"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1" xfId="0" applyFont="1" applyBorder="1" applyAlignment="1" applyProtection="1">
      <alignment vertical="center" wrapText="1"/>
      <protection hidden="1"/>
    </xf>
    <xf numFmtId="0" fontId="8" fillId="0" borderId="1" xfId="0" applyFont="1" applyBorder="1" applyAlignment="1" applyProtection="1">
      <alignment horizontal="center" vertical="center" wrapText="1"/>
      <protection hidden="1"/>
    </xf>
    <xf numFmtId="14" fontId="8" fillId="0" borderId="5" xfId="0" applyNumberFormat="1" applyFont="1" applyBorder="1" applyAlignment="1">
      <alignment horizontal="center" vertical="center"/>
    </xf>
    <xf numFmtId="4" fontId="8" fillId="0" borderId="5"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9" fontId="8" fillId="0" borderId="1" xfId="2" applyFont="1" applyFill="1" applyBorder="1" applyAlignment="1">
      <alignment horizontal="center" vertical="center" wrapText="1"/>
    </xf>
    <xf numFmtId="4" fontId="8" fillId="0" borderId="13" xfId="0" applyNumberFormat="1" applyFont="1" applyBorder="1" applyAlignment="1">
      <alignment horizontal="center" vertical="center" wrapText="1"/>
    </xf>
    <xf numFmtId="0" fontId="8" fillId="0" borderId="11"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3" xfId="0" applyFont="1" applyBorder="1" applyAlignment="1" applyProtection="1">
      <alignment vertical="center" wrapText="1"/>
      <protection hidden="1"/>
    </xf>
    <xf numFmtId="0" fontId="8" fillId="0" borderId="3" xfId="0" applyFont="1" applyBorder="1" applyAlignment="1" applyProtection="1">
      <alignment horizontal="center" vertical="center" wrapText="1"/>
      <protection hidden="1"/>
    </xf>
    <xf numFmtId="14" fontId="8" fillId="0" borderId="6" xfId="0" applyNumberFormat="1" applyFont="1" applyBorder="1" applyAlignment="1">
      <alignment horizontal="center" vertical="center"/>
    </xf>
    <xf numFmtId="4" fontId="8" fillId="0" borderId="6"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9" fontId="8" fillId="0" borderId="3" xfId="2" applyFont="1" applyFill="1" applyBorder="1" applyAlignment="1">
      <alignment horizontal="center" vertical="center" wrapText="1"/>
    </xf>
    <xf numFmtId="4" fontId="8" fillId="0" borderId="18" xfId="0" applyNumberFormat="1" applyFont="1" applyBorder="1" applyAlignment="1">
      <alignment horizontal="center" vertical="center" wrapText="1"/>
    </xf>
    <xf numFmtId="9" fontId="8" fillId="0" borderId="4" xfId="2" applyFont="1" applyFill="1" applyBorder="1" applyAlignment="1">
      <alignment horizontal="center" vertical="center" wrapText="1"/>
    </xf>
    <xf numFmtId="9" fontId="8" fillId="0" borderId="5" xfId="2" applyFont="1" applyFill="1" applyBorder="1" applyAlignment="1">
      <alignment horizontal="center" vertical="center" wrapText="1"/>
    </xf>
    <xf numFmtId="9" fontId="8" fillId="0" borderId="6" xfId="2" applyFont="1" applyFill="1" applyBorder="1" applyAlignment="1">
      <alignment horizontal="center" vertical="center" wrapText="1"/>
    </xf>
    <xf numFmtId="0" fontId="8" fillId="0" borderId="2"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3" xfId="0" applyFont="1" applyBorder="1" applyAlignment="1">
      <alignment vertical="center"/>
    </xf>
    <xf numFmtId="0" fontId="8" fillId="0" borderId="3" xfId="0" applyFont="1" applyBorder="1" applyAlignment="1">
      <alignment horizontal="center" vertical="center"/>
    </xf>
    <xf numFmtId="0" fontId="8" fillId="0" borderId="2" xfId="0" applyFont="1" applyBorder="1" applyAlignment="1">
      <alignment vertical="center" wrapText="1"/>
    </xf>
    <xf numFmtId="0" fontId="8" fillId="0" borderId="4"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6" xfId="0" applyFont="1" applyBorder="1" applyAlignment="1">
      <alignment vertical="center"/>
    </xf>
    <xf numFmtId="0" fontId="8" fillId="0" borderId="6" xfId="0" applyFont="1" applyBorder="1" applyAlignment="1">
      <alignment horizontal="center" vertical="center"/>
    </xf>
    <xf numFmtId="0" fontId="8" fillId="0" borderId="0" xfId="0" applyFont="1"/>
    <xf numFmtId="0" fontId="8" fillId="0" borderId="0" xfId="0" applyFont="1" applyAlignment="1">
      <alignment vertical="center"/>
    </xf>
    <xf numFmtId="4" fontId="8" fillId="0" borderId="0" xfId="0" applyNumberFormat="1" applyFont="1" applyAlignment="1">
      <alignment horizontal="center" wrapText="1"/>
    </xf>
    <xf numFmtId="9" fontId="8" fillId="0" borderId="0" xfId="2" applyFont="1"/>
  </cellXfs>
  <cellStyles count="3">
    <cellStyle name="Normal" xfId="0" builtinId="0"/>
    <cellStyle name="Normal 2" xfId="1" xr:uid="{016C3C56-DC4A-4920-B4D3-C99D19D59FB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3</xdr:col>
      <xdr:colOff>37899</xdr:colOff>
      <xdr:row>3</xdr:row>
      <xdr:rowOff>240393</xdr:rowOff>
    </xdr:to>
    <xdr:pic>
      <xdr:nvPicPr>
        <xdr:cNvPr id="4" name="Picture 3">
          <a:extLst>
            <a:ext uri="{FF2B5EF4-FFF2-40B4-BE49-F238E27FC236}">
              <a16:creationId xmlns:a16="http://schemas.microsoft.com/office/drawing/2014/main" id="{5B88E68D-8A15-F4CD-F067-2E38C446A0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4984095" cy="1057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2"/>
  <sheetViews>
    <sheetView tabSelected="1" zoomScale="70" zoomScaleNormal="70" workbookViewId="0">
      <pane xSplit="1" ySplit="5" topLeftCell="B6" activePane="bottomRight" state="frozen"/>
      <selection pane="topRight" activeCell="D1" sqref="D1"/>
      <selection pane="bottomLeft" activeCell="A3" sqref="A3"/>
      <selection pane="bottomRight" activeCell="I18" sqref="I18:I22"/>
    </sheetView>
  </sheetViews>
  <sheetFormatPr defaultColWidth="8.7265625" defaultRowHeight="14" x14ac:dyDescent="0.3"/>
  <cols>
    <col min="1" max="1" width="12" style="1" customWidth="1"/>
    <col min="2" max="2" width="42.81640625" style="2" customWidth="1"/>
    <col min="3" max="3" width="19.26953125" style="2" customWidth="1"/>
    <col min="4" max="4" width="43.453125" style="1" customWidth="1"/>
    <col min="5" max="5" width="13.1796875" style="1" customWidth="1"/>
    <col min="6" max="6" width="18.26953125" style="1" customWidth="1"/>
    <col min="7" max="7" width="22.26953125" style="1" customWidth="1"/>
    <col min="8" max="9" width="20" style="3" customWidth="1"/>
    <col min="10" max="10" width="23.26953125" style="1" customWidth="1"/>
    <col min="11" max="11" width="23" style="1" customWidth="1"/>
    <col min="12" max="12" width="21" style="1" customWidth="1"/>
    <col min="13" max="13" width="94.81640625" style="1" customWidth="1"/>
    <col min="14" max="16384" width="8.7265625" style="1"/>
  </cols>
  <sheetData>
    <row r="1" spans="1:45" ht="14.5" thickBot="1" x14ac:dyDescent="0.35"/>
    <row r="2" spans="1:45" ht="27.5" thickBot="1" x14ac:dyDescent="0.55000000000000004">
      <c r="D2"/>
      <c r="E2" s="12" t="s">
        <v>88</v>
      </c>
      <c r="F2" s="13"/>
      <c r="G2" s="13"/>
      <c r="H2" s="14"/>
    </row>
    <row r="3" spans="1:45" ht="20.25" customHeight="1" thickBot="1" x14ac:dyDescent="0.4">
      <c r="D3"/>
      <c r="E3" s="15" t="s">
        <v>89</v>
      </c>
      <c r="F3" s="16"/>
      <c r="G3" s="17">
        <v>45287</v>
      </c>
      <c r="H3" s="18"/>
    </row>
    <row r="4" spans="1:45" ht="20.25" customHeight="1" thickBot="1" x14ac:dyDescent="0.35">
      <c r="D4" s="10"/>
      <c r="E4" s="11"/>
    </row>
    <row r="5" spans="1:45" s="5" customFormat="1" ht="70.5" customHeight="1" thickBot="1" x14ac:dyDescent="0.4">
      <c r="A5" s="8" t="s">
        <v>77</v>
      </c>
      <c r="B5" s="9" t="s">
        <v>0</v>
      </c>
      <c r="C5" s="9" t="s">
        <v>1</v>
      </c>
      <c r="D5" s="9" t="s">
        <v>78</v>
      </c>
      <c r="E5" s="6" t="s">
        <v>79</v>
      </c>
      <c r="F5" s="6" t="s">
        <v>80</v>
      </c>
      <c r="G5" s="6" t="s">
        <v>81</v>
      </c>
      <c r="H5" s="6" t="s">
        <v>82</v>
      </c>
      <c r="I5" s="6" t="s">
        <v>83</v>
      </c>
      <c r="J5" s="6" t="s">
        <v>84</v>
      </c>
      <c r="K5" s="6" t="s">
        <v>85</v>
      </c>
      <c r="L5" s="6" t="s">
        <v>86</v>
      </c>
      <c r="M5" s="7" t="s">
        <v>87</v>
      </c>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row>
    <row r="6" spans="1:45" ht="18.75" customHeight="1" x14ac:dyDescent="0.3">
      <c r="A6" s="19" t="s">
        <v>2</v>
      </c>
      <c r="B6" s="20" t="s">
        <v>14</v>
      </c>
      <c r="C6" s="21" t="s">
        <v>15</v>
      </c>
      <c r="D6" s="22" t="s">
        <v>16</v>
      </c>
      <c r="E6" s="23" t="s">
        <v>102</v>
      </c>
      <c r="F6" s="23" t="s">
        <v>90</v>
      </c>
      <c r="G6" s="24" t="s">
        <v>146</v>
      </c>
      <c r="H6" s="25">
        <v>200000</v>
      </c>
      <c r="I6" s="25">
        <v>180000</v>
      </c>
      <c r="J6" s="26">
        <f>I6</f>
        <v>180000</v>
      </c>
      <c r="K6" s="27">
        <f>J6/H6</f>
        <v>0.9</v>
      </c>
      <c r="L6" s="27">
        <f>J6/I6</f>
        <v>1</v>
      </c>
      <c r="M6" s="28" t="s">
        <v>110</v>
      </c>
    </row>
    <row r="7" spans="1:45" ht="18.75" customHeight="1" x14ac:dyDescent="0.3">
      <c r="A7" s="29"/>
      <c r="B7" s="30"/>
      <c r="C7" s="31"/>
      <c r="D7" s="32" t="s">
        <v>17</v>
      </c>
      <c r="E7" s="33" t="s">
        <v>103</v>
      </c>
      <c r="F7" s="33" t="s">
        <v>90</v>
      </c>
      <c r="G7" s="34"/>
      <c r="H7" s="35"/>
      <c r="I7" s="35"/>
      <c r="J7" s="36"/>
      <c r="K7" s="37"/>
      <c r="L7" s="37"/>
      <c r="M7" s="38"/>
    </row>
    <row r="8" spans="1:45" ht="18.75" customHeight="1" x14ac:dyDescent="0.3">
      <c r="A8" s="29"/>
      <c r="B8" s="30"/>
      <c r="C8" s="31"/>
      <c r="D8" s="32" t="s">
        <v>30</v>
      </c>
      <c r="E8" s="33" t="s">
        <v>104</v>
      </c>
      <c r="F8" s="33" t="s">
        <v>91</v>
      </c>
      <c r="G8" s="34"/>
      <c r="H8" s="35"/>
      <c r="I8" s="35"/>
      <c r="J8" s="36"/>
      <c r="K8" s="37"/>
      <c r="L8" s="37"/>
      <c r="M8" s="38"/>
    </row>
    <row r="9" spans="1:45" ht="18.75" customHeight="1" x14ac:dyDescent="0.3">
      <c r="A9" s="29"/>
      <c r="B9" s="30"/>
      <c r="C9" s="31"/>
      <c r="D9" s="32" t="s">
        <v>58</v>
      </c>
      <c r="E9" s="33" t="s">
        <v>101</v>
      </c>
      <c r="F9" s="33" t="s">
        <v>91</v>
      </c>
      <c r="G9" s="34"/>
      <c r="H9" s="35"/>
      <c r="I9" s="35"/>
      <c r="J9" s="36"/>
      <c r="K9" s="37"/>
      <c r="L9" s="37"/>
      <c r="M9" s="38"/>
    </row>
    <row r="10" spans="1:45" ht="18.75" customHeight="1" thickBot="1" x14ac:dyDescent="0.35">
      <c r="A10" s="39"/>
      <c r="B10" s="40"/>
      <c r="C10" s="41"/>
      <c r="D10" s="42" t="s">
        <v>115</v>
      </c>
      <c r="E10" s="43" t="s">
        <v>105</v>
      </c>
      <c r="F10" s="43" t="s">
        <v>90</v>
      </c>
      <c r="G10" s="44"/>
      <c r="H10" s="45"/>
      <c r="I10" s="45"/>
      <c r="J10" s="46"/>
      <c r="K10" s="47"/>
      <c r="L10" s="47"/>
      <c r="M10" s="48"/>
    </row>
    <row r="11" spans="1:45" ht="21" customHeight="1" x14ac:dyDescent="0.3">
      <c r="A11" s="19" t="s">
        <v>3</v>
      </c>
      <c r="B11" s="20" t="s">
        <v>19</v>
      </c>
      <c r="C11" s="21" t="s">
        <v>18</v>
      </c>
      <c r="D11" s="22" t="s">
        <v>20</v>
      </c>
      <c r="E11" s="23" t="s">
        <v>106</v>
      </c>
      <c r="F11" s="23" t="s">
        <v>92</v>
      </c>
      <c r="G11" s="24" t="s">
        <v>147</v>
      </c>
      <c r="H11" s="25">
        <v>183456.87</v>
      </c>
      <c r="I11" s="25">
        <v>165111.18300000002</v>
      </c>
      <c r="J11" s="25">
        <f>I11</f>
        <v>165111.18300000002</v>
      </c>
      <c r="K11" s="49">
        <f>J11/H11</f>
        <v>0.90000000000000013</v>
      </c>
      <c r="L11" s="49">
        <f>J11/I11</f>
        <v>1</v>
      </c>
      <c r="M11" s="25" t="s">
        <v>111</v>
      </c>
    </row>
    <row r="12" spans="1:45" ht="21" customHeight="1" x14ac:dyDescent="0.3">
      <c r="A12" s="29"/>
      <c r="B12" s="30"/>
      <c r="C12" s="31"/>
      <c r="D12" s="32" t="s">
        <v>21</v>
      </c>
      <c r="E12" s="33" t="s">
        <v>107</v>
      </c>
      <c r="F12" s="33" t="s">
        <v>90</v>
      </c>
      <c r="G12" s="34"/>
      <c r="H12" s="35"/>
      <c r="I12" s="35"/>
      <c r="J12" s="35"/>
      <c r="K12" s="50"/>
      <c r="L12" s="50"/>
      <c r="M12" s="35"/>
    </row>
    <row r="13" spans="1:45" ht="21" customHeight="1" x14ac:dyDescent="0.3">
      <c r="A13" s="29"/>
      <c r="B13" s="30"/>
      <c r="C13" s="31"/>
      <c r="D13" s="32" t="s">
        <v>22</v>
      </c>
      <c r="E13" s="33" t="s">
        <v>108</v>
      </c>
      <c r="F13" s="33" t="s">
        <v>91</v>
      </c>
      <c r="G13" s="34"/>
      <c r="H13" s="35"/>
      <c r="I13" s="35"/>
      <c r="J13" s="35"/>
      <c r="K13" s="50"/>
      <c r="L13" s="50"/>
      <c r="M13" s="35"/>
    </row>
    <row r="14" spans="1:45" ht="21" customHeight="1" thickBot="1" x14ac:dyDescent="0.35">
      <c r="A14" s="39"/>
      <c r="B14" s="40"/>
      <c r="C14" s="41"/>
      <c r="D14" s="42" t="s">
        <v>23</v>
      </c>
      <c r="E14" s="43" t="s">
        <v>109</v>
      </c>
      <c r="F14" s="43" t="s">
        <v>93</v>
      </c>
      <c r="G14" s="44"/>
      <c r="H14" s="45"/>
      <c r="I14" s="45"/>
      <c r="J14" s="45"/>
      <c r="K14" s="51"/>
      <c r="L14" s="51"/>
      <c r="M14" s="45"/>
    </row>
    <row r="15" spans="1:45" ht="27.75" customHeight="1" x14ac:dyDescent="0.3">
      <c r="A15" s="19" t="s">
        <v>4</v>
      </c>
      <c r="B15" s="20" t="s">
        <v>24</v>
      </c>
      <c r="C15" s="21" t="s">
        <v>25</v>
      </c>
      <c r="D15" s="52" t="s">
        <v>26</v>
      </c>
      <c r="E15" s="53" t="s">
        <v>112</v>
      </c>
      <c r="F15" s="53" t="s">
        <v>92</v>
      </c>
      <c r="G15" s="21" t="s">
        <v>96</v>
      </c>
      <c r="H15" s="25">
        <v>130227.05</v>
      </c>
      <c r="I15" s="25">
        <v>117204.345</v>
      </c>
      <c r="J15" s="25">
        <f>I15</f>
        <v>117204.345</v>
      </c>
      <c r="K15" s="49">
        <f>J15/H15</f>
        <v>0.9</v>
      </c>
      <c r="L15" s="49">
        <f>J15/I15</f>
        <v>1</v>
      </c>
      <c r="M15" s="25" t="s">
        <v>133</v>
      </c>
    </row>
    <row r="16" spans="1:45" ht="27.75" customHeight="1" x14ac:dyDescent="0.3">
      <c r="A16" s="29"/>
      <c r="B16" s="30"/>
      <c r="C16" s="31"/>
      <c r="D16" s="54" t="s">
        <v>17</v>
      </c>
      <c r="E16" s="33" t="s">
        <v>103</v>
      </c>
      <c r="F16" s="55" t="s">
        <v>90</v>
      </c>
      <c r="G16" s="31"/>
      <c r="H16" s="35"/>
      <c r="I16" s="35"/>
      <c r="J16" s="35"/>
      <c r="K16" s="50"/>
      <c r="L16" s="50"/>
      <c r="M16" s="35"/>
    </row>
    <row r="17" spans="1:13" ht="27.75" customHeight="1" thickBot="1" x14ac:dyDescent="0.35">
      <c r="A17" s="39"/>
      <c r="B17" s="40"/>
      <c r="C17" s="41"/>
      <c r="D17" s="56" t="s">
        <v>20</v>
      </c>
      <c r="E17" s="57" t="s">
        <v>106</v>
      </c>
      <c r="F17" s="57" t="s">
        <v>92</v>
      </c>
      <c r="G17" s="41"/>
      <c r="H17" s="45"/>
      <c r="I17" s="45"/>
      <c r="J17" s="45"/>
      <c r="K17" s="51"/>
      <c r="L17" s="51"/>
      <c r="M17" s="45"/>
    </row>
    <row r="18" spans="1:13" ht="18" customHeight="1" x14ac:dyDescent="0.3">
      <c r="A18" s="19" t="s">
        <v>5</v>
      </c>
      <c r="B18" s="20" t="s">
        <v>27</v>
      </c>
      <c r="C18" s="21" t="s">
        <v>28</v>
      </c>
      <c r="D18" s="52" t="s">
        <v>29</v>
      </c>
      <c r="E18" s="53" t="s">
        <v>101</v>
      </c>
      <c r="F18" s="53" t="s">
        <v>91</v>
      </c>
      <c r="G18" s="20" t="s">
        <v>148</v>
      </c>
      <c r="H18" s="25">
        <v>296479</v>
      </c>
      <c r="I18" s="25">
        <v>266831.09999999998</v>
      </c>
      <c r="J18" s="25">
        <f>I18</f>
        <v>266831.09999999998</v>
      </c>
      <c r="K18" s="49">
        <f>J18/H18</f>
        <v>0.89999999999999991</v>
      </c>
      <c r="L18" s="49">
        <f>J18/I18</f>
        <v>1</v>
      </c>
      <c r="M18" s="25" t="s">
        <v>134</v>
      </c>
    </row>
    <row r="19" spans="1:13" ht="18" customHeight="1" x14ac:dyDescent="0.3">
      <c r="A19" s="29"/>
      <c r="B19" s="30"/>
      <c r="C19" s="31"/>
      <c r="D19" s="54" t="s">
        <v>114</v>
      </c>
      <c r="E19" s="55" t="s">
        <v>101</v>
      </c>
      <c r="F19" s="55" t="s">
        <v>91</v>
      </c>
      <c r="G19" s="30"/>
      <c r="H19" s="35"/>
      <c r="I19" s="35"/>
      <c r="J19" s="35"/>
      <c r="K19" s="50"/>
      <c r="L19" s="50"/>
      <c r="M19" s="35"/>
    </row>
    <row r="20" spans="1:13" ht="18" customHeight="1" x14ac:dyDescent="0.3">
      <c r="A20" s="29"/>
      <c r="B20" s="30"/>
      <c r="C20" s="31"/>
      <c r="D20" s="54" t="s">
        <v>30</v>
      </c>
      <c r="E20" s="33" t="s">
        <v>104</v>
      </c>
      <c r="F20" s="55" t="s">
        <v>91</v>
      </c>
      <c r="G20" s="30"/>
      <c r="H20" s="35"/>
      <c r="I20" s="35"/>
      <c r="J20" s="35"/>
      <c r="K20" s="50"/>
      <c r="L20" s="50"/>
      <c r="M20" s="35"/>
    </row>
    <row r="21" spans="1:13" ht="18" customHeight="1" x14ac:dyDescent="0.3">
      <c r="A21" s="29"/>
      <c r="B21" s="30"/>
      <c r="C21" s="31"/>
      <c r="D21" s="54" t="s">
        <v>31</v>
      </c>
      <c r="E21" s="33" t="s">
        <v>103</v>
      </c>
      <c r="F21" s="55" t="s">
        <v>90</v>
      </c>
      <c r="G21" s="30"/>
      <c r="H21" s="35"/>
      <c r="I21" s="35"/>
      <c r="J21" s="35"/>
      <c r="K21" s="50"/>
      <c r="L21" s="50"/>
      <c r="M21" s="35"/>
    </row>
    <row r="22" spans="1:13" ht="18" customHeight="1" thickBot="1" x14ac:dyDescent="0.35">
      <c r="A22" s="39"/>
      <c r="B22" s="40"/>
      <c r="C22" s="41"/>
      <c r="D22" s="56" t="s">
        <v>32</v>
      </c>
      <c r="E22" s="57" t="s">
        <v>117</v>
      </c>
      <c r="F22" s="57" t="s">
        <v>91</v>
      </c>
      <c r="G22" s="40"/>
      <c r="H22" s="45"/>
      <c r="I22" s="45"/>
      <c r="J22" s="45"/>
      <c r="K22" s="51"/>
      <c r="L22" s="51"/>
      <c r="M22" s="45"/>
    </row>
    <row r="23" spans="1:13" ht="21" customHeight="1" x14ac:dyDescent="0.3">
      <c r="A23" s="19" t="s">
        <v>6</v>
      </c>
      <c r="B23" s="20" t="s">
        <v>33</v>
      </c>
      <c r="C23" s="20" t="s">
        <v>34</v>
      </c>
      <c r="D23" s="58" t="s">
        <v>115</v>
      </c>
      <c r="E23" s="59" t="s">
        <v>105</v>
      </c>
      <c r="F23" s="59" t="s">
        <v>90</v>
      </c>
      <c r="G23" s="21" t="s">
        <v>97</v>
      </c>
      <c r="H23" s="25">
        <v>88525</v>
      </c>
      <c r="I23" s="25">
        <v>79672.5</v>
      </c>
      <c r="J23" s="25">
        <f>I23</f>
        <v>79672.5</v>
      </c>
      <c r="K23" s="49">
        <f>J23/H23</f>
        <v>0.9</v>
      </c>
      <c r="L23" s="49">
        <f>J23/I23</f>
        <v>1</v>
      </c>
      <c r="M23" s="25" t="s">
        <v>135</v>
      </c>
    </row>
    <row r="24" spans="1:13" ht="21" customHeight="1" thickBot="1" x14ac:dyDescent="0.35">
      <c r="A24" s="29"/>
      <c r="B24" s="30"/>
      <c r="C24" s="30"/>
      <c r="D24" s="60" t="s">
        <v>35</v>
      </c>
      <c r="E24" s="61" t="s">
        <v>116</v>
      </c>
      <c r="F24" s="61" t="s">
        <v>90</v>
      </c>
      <c r="G24" s="31"/>
      <c r="H24" s="35"/>
      <c r="I24" s="35"/>
      <c r="J24" s="35"/>
      <c r="K24" s="50"/>
      <c r="L24" s="50"/>
      <c r="M24" s="35"/>
    </row>
    <row r="25" spans="1:13" ht="21" customHeight="1" thickBot="1" x14ac:dyDescent="0.35">
      <c r="A25" s="39"/>
      <c r="B25" s="40"/>
      <c r="C25" s="40"/>
      <c r="D25" s="22" t="s">
        <v>16</v>
      </c>
      <c r="E25" s="62" t="s">
        <v>102</v>
      </c>
      <c r="F25" s="62" t="s">
        <v>90</v>
      </c>
      <c r="G25" s="41"/>
      <c r="H25" s="45"/>
      <c r="I25" s="45"/>
      <c r="J25" s="45"/>
      <c r="K25" s="51"/>
      <c r="L25" s="51"/>
      <c r="M25" s="45"/>
    </row>
    <row r="26" spans="1:13" ht="30" customHeight="1" x14ac:dyDescent="0.3">
      <c r="A26" s="19" t="s">
        <v>7</v>
      </c>
      <c r="B26" s="20" t="s">
        <v>36</v>
      </c>
      <c r="C26" s="21" t="s">
        <v>37</v>
      </c>
      <c r="D26" s="52" t="s">
        <v>38</v>
      </c>
      <c r="E26" s="63" t="s">
        <v>118</v>
      </c>
      <c r="F26" s="63" t="s">
        <v>91</v>
      </c>
      <c r="G26" s="21" t="s">
        <v>99</v>
      </c>
      <c r="H26" s="25">
        <v>238532</v>
      </c>
      <c r="I26" s="25">
        <v>214678.8</v>
      </c>
      <c r="J26" s="25">
        <f>I26</f>
        <v>214678.8</v>
      </c>
      <c r="K26" s="49">
        <f>J26/H26</f>
        <v>0.89999999999999991</v>
      </c>
      <c r="L26" s="49">
        <f>J26/I26</f>
        <v>1</v>
      </c>
      <c r="M26" s="25" t="s">
        <v>137</v>
      </c>
    </row>
    <row r="27" spans="1:13" ht="30" customHeight="1" x14ac:dyDescent="0.3">
      <c r="A27" s="29"/>
      <c r="B27" s="30"/>
      <c r="C27" s="31"/>
      <c r="D27" s="54" t="s">
        <v>39</v>
      </c>
      <c r="E27" s="55" t="s">
        <v>119</v>
      </c>
      <c r="F27" s="55" t="s">
        <v>90</v>
      </c>
      <c r="G27" s="31"/>
      <c r="H27" s="35"/>
      <c r="I27" s="35"/>
      <c r="J27" s="35"/>
      <c r="K27" s="50"/>
      <c r="L27" s="50"/>
      <c r="M27" s="35"/>
    </row>
    <row r="28" spans="1:13" ht="30" customHeight="1" thickBot="1" x14ac:dyDescent="0.35">
      <c r="A28" s="39"/>
      <c r="B28" s="40"/>
      <c r="C28" s="41"/>
      <c r="D28" s="56" t="s">
        <v>40</v>
      </c>
      <c r="E28" s="57" t="s">
        <v>120</v>
      </c>
      <c r="F28" s="57" t="s">
        <v>92</v>
      </c>
      <c r="G28" s="41"/>
      <c r="H28" s="45"/>
      <c r="I28" s="45"/>
      <c r="J28" s="45"/>
      <c r="K28" s="51"/>
      <c r="L28" s="51"/>
      <c r="M28" s="45"/>
    </row>
    <row r="29" spans="1:13" ht="30" customHeight="1" x14ac:dyDescent="0.3">
      <c r="A29" s="19" t="s">
        <v>8</v>
      </c>
      <c r="B29" s="20" t="s">
        <v>41</v>
      </c>
      <c r="C29" s="21" t="s">
        <v>42</v>
      </c>
      <c r="D29" s="58" t="s">
        <v>43</v>
      </c>
      <c r="E29" s="64" t="s">
        <v>100</v>
      </c>
      <c r="F29" s="64" t="s">
        <v>94</v>
      </c>
      <c r="G29" s="21" t="s">
        <v>148</v>
      </c>
      <c r="H29" s="25">
        <v>194328.6</v>
      </c>
      <c r="I29" s="25">
        <v>174895.74</v>
      </c>
      <c r="J29" s="25">
        <f>I29</f>
        <v>174895.74</v>
      </c>
      <c r="K29" s="49">
        <f>J29/H29</f>
        <v>0.89999999999999991</v>
      </c>
      <c r="L29" s="49">
        <f>J29/I29</f>
        <v>1</v>
      </c>
      <c r="M29" s="25" t="s">
        <v>136</v>
      </c>
    </row>
    <row r="30" spans="1:13" ht="30" customHeight="1" x14ac:dyDescent="0.3">
      <c r="A30" s="29"/>
      <c r="B30" s="30"/>
      <c r="C30" s="31"/>
      <c r="D30" s="60" t="s">
        <v>113</v>
      </c>
      <c r="E30" s="61" t="s">
        <v>101</v>
      </c>
      <c r="F30" s="61" t="s">
        <v>91</v>
      </c>
      <c r="G30" s="31"/>
      <c r="H30" s="35"/>
      <c r="I30" s="35"/>
      <c r="J30" s="35"/>
      <c r="K30" s="50"/>
      <c r="L30" s="50"/>
      <c r="M30" s="35"/>
    </row>
    <row r="31" spans="1:13" ht="30" customHeight="1" thickBot="1" x14ac:dyDescent="0.35">
      <c r="A31" s="39"/>
      <c r="B31" s="40"/>
      <c r="C31" s="41"/>
      <c r="D31" s="65" t="s">
        <v>67</v>
      </c>
      <c r="E31" s="66" t="s">
        <v>101</v>
      </c>
      <c r="F31" s="57" t="s">
        <v>91</v>
      </c>
      <c r="G31" s="41"/>
      <c r="H31" s="45"/>
      <c r="I31" s="45"/>
      <c r="J31" s="45"/>
      <c r="K31" s="51"/>
      <c r="L31" s="51"/>
      <c r="M31" s="45"/>
    </row>
    <row r="32" spans="1:13" ht="18.75" customHeight="1" x14ac:dyDescent="0.3">
      <c r="A32" s="19" t="s">
        <v>9</v>
      </c>
      <c r="B32" s="20" t="s">
        <v>44</v>
      </c>
      <c r="C32" s="21" t="s">
        <v>45</v>
      </c>
      <c r="D32" s="52" t="s">
        <v>46</v>
      </c>
      <c r="E32" s="53" t="s">
        <v>121</v>
      </c>
      <c r="F32" s="53" t="s">
        <v>90</v>
      </c>
      <c r="G32" s="21" t="s">
        <v>148</v>
      </c>
      <c r="H32" s="25">
        <v>344871</v>
      </c>
      <c r="I32" s="25">
        <v>310383.90000000002</v>
      </c>
      <c r="J32" s="25">
        <f>I32</f>
        <v>310383.90000000002</v>
      </c>
      <c r="K32" s="49">
        <f>J32/H32</f>
        <v>0.9</v>
      </c>
      <c r="L32" s="49">
        <f>J32/I32</f>
        <v>1</v>
      </c>
      <c r="M32" s="25" t="s">
        <v>138</v>
      </c>
    </row>
    <row r="33" spans="1:13" ht="28" x14ac:dyDescent="0.3">
      <c r="A33" s="29"/>
      <c r="B33" s="30"/>
      <c r="C33" s="31"/>
      <c r="D33" s="67" t="s">
        <v>47</v>
      </c>
      <c r="E33" s="68" t="s">
        <v>123</v>
      </c>
      <c r="F33" s="61" t="s">
        <v>91</v>
      </c>
      <c r="G33" s="31"/>
      <c r="H33" s="35"/>
      <c r="I33" s="35"/>
      <c r="J33" s="35"/>
      <c r="K33" s="50"/>
      <c r="L33" s="50"/>
      <c r="M33" s="35"/>
    </row>
    <row r="34" spans="1:13" ht="18.75" customHeight="1" x14ac:dyDescent="0.3">
      <c r="A34" s="29"/>
      <c r="B34" s="30"/>
      <c r="C34" s="31"/>
      <c r="D34" s="54" t="s">
        <v>126</v>
      </c>
      <c r="E34" s="55" t="s">
        <v>124</v>
      </c>
      <c r="F34" s="55" t="s">
        <v>91</v>
      </c>
      <c r="G34" s="31"/>
      <c r="H34" s="35"/>
      <c r="I34" s="35"/>
      <c r="J34" s="35"/>
      <c r="K34" s="50"/>
      <c r="L34" s="50"/>
      <c r="M34" s="35"/>
    </row>
    <row r="35" spans="1:13" ht="18.75" customHeight="1" x14ac:dyDescent="0.3">
      <c r="A35" s="29"/>
      <c r="B35" s="30"/>
      <c r="C35" s="31"/>
      <c r="D35" s="54" t="s">
        <v>48</v>
      </c>
      <c r="E35" s="55" t="s">
        <v>125</v>
      </c>
      <c r="F35" s="55" t="s">
        <v>90</v>
      </c>
      <c r="G35" s="31"/>
      <c r="H35" s="35"/>
      <c r="I35" s="35"/>
      <c r="J35" s="35"/>
      <c r="K35" s="50"/>
      <c r="L35" s="50"/>
      <c r="M35" s="35"/>
    </row>
    <row r="36" spans="1:13" ht="18.75" customHeight="1" thickBot="1" x14ac:dyDescent="0.35">
      <c r="A36" s="39"/>
      <c r="B36" s="40"/>
      <c r="C36" s="41"/>
      <c r="D36" s="56" t="s">
        <v>49</v>
      </c>
      <c r="E36" s="57" t="s">
        <v>122</v>
      </c>
      <c r="F36" s="57" t="s">
        <v>91</v>
      </c>
      <c r="G36" s="41"/>
      <c r="H36" s="45"/>
      <c r="I36" s="45"/>
      <c r="J36" s="45"/>
      <c r="K36" s="51"/>
      <c r="L36" s="51"/>
      <c r="M36" s="45"/>
    </row>
    <row r="37" spans="1:13" ht="40.5" customHeight="1" x14ac:dyDescent="0.3">
      <c r="A37" s="19" t="s">
        <v>10</v>
      </c>
      <c r="B37" s="20" t="s">
        <v>52</v>
      </c>
      <c r="C37" s="21" t="s">
        <v>53</v>
      </c>
      <c r="D37" s="52" t="s">
        <v>54</v>
      </c>
      <c r="E37" s="53" t="s">
        <v>117</v>
      </c>
      <c r="F37" s="53" t="s">
        <v>91</v>
      </c>
      <c r="G37" s="21" t="s">
        <v>132</v>
      </c>
      <c r="H37" s="25">
        <v>100233.03</v>
      </c>
      <c r="I37" s="25">
        <v>90209.726999999999</v>
      </c>
      <c r="J37" s="25">
        <f>I37</f>
        <v>90209.726999999999</v>
      </c>
      <c r="K37" s="49">
        <f>J37/H37</f>
        <v>0.9</v>
      </c>
      <c r="L37" s="49">
        <f>J37/I37</f>
        <v>1</v>
      </c>
      <c r="M37" s="25" t="s">
        <v>139</v>
      </c>
    </row>
    <row r="38" spans="1:13" ht="40.5" customHeight="1" thickBot="1" x14ac:dyDescent="0.35">
      <c r="A38" s="39"/>
      <c r="B38" s="40"/>
      <c r="C38" s="41"/>
      <c r="D38" s="56" t="s">
        <v>63</v>
      </c>
      <c r="E38" s="57" t="s">
        <v>106</v>
      </c>
      <c r="F38" s="57" t="s">
        <v>92</v>
      </c>
      <c r="G38" s="41"/>
      <c r="H38" s="45"/>
      <c r="I38" s="45"/>
      <c r="J38" s="45"/>
      <c r="K38" s="51"/>
      <c r="L38" s="51"/>
      <c r="M38" s="45"/>
    </row>
    <row r="39" spans="1:13" ht="21" customHeight="1" x14ac:dyDescent="0.3">
      <c r="A39" s="19" t="s">
        <v>11</v>
      </c>
      <c r="B39" s="20" t="s">
        <v>55</v>
      </c>
      <c r="C39" s="21" t="s">
        <v>56</v>
      </c>
      <c r="D39" s="52" t="s">
        <v>22</v>
      </c>
      <c r="E39" s="53" t="s">
        <v>108</v>
      </c>
      <c r="F39" s="53" t="s">
        <v>91</v>
      </c>
      <c r="G39" s="21" t="s">
        <v>149</v>
      </c>
      <c r="H39" s="25">
        <v>199946</v>
      </c>
      <c r="I39" s="25">
        <v>179951.4</v>
      </c>
      <c r="J39" s="25">
        <f>I39</f>
        <v>179951.4</v>
      </c>
      <c r="K39" s="49">
        <f>J39/H39</f>
        <v>0.9</v>
      </c>
      <c r="L39" s="49">
        <f>J39/I39</f>
        <v>1</v>
      </c>
      <c r="M39" s="25" t="s">
        <v>140</v>
      </c>
    </row>
    <row r="40" spans="1:13" ht="21" customHeight="1" x14ac:dyDescent="0.3">
      <c r="A40" s="29"/>
      <c r="B40" s="30"/>
      <c r="C40" s="31"/>
      <c r="D40" s="54" t="s">
        <v>32</v>
      </c>
      <c r="E40" s="55" t="s">
        <v>117</v>
      </c>
      <c r="F40" s="55" t="s">
        <v>91</v>
      </c>
      <c r="G40" s="31"/>
      <c r="H40" s="35"/>
      <c r="I40" s="35"/>
      <c r="J40" s="35"/>
      <c r="K40" s="50"/>
      <c r="L40" s="50"/>
      <c r="M40" s="35"/>
    </row>
    <row r="41" spans="1:13" ht="21" customHeight="1" x14ac:dyDescent="0.3">
      <c r="A41" s="29"/>
      <c r="B41" s="30"/>
      <c r="C41" s="31"/>
      <c r="D41" s="54" t="s">
        <v>49</v>
      </c>
      <c r="E41" s="55" t="s">
        <v>122</v>
      </c>
      <c r="F41" s="55" t="s">
        <v>91</v>
      </c>
      <c r="G41" s="31"/>
      <c r="H41" s="35"/>
      <c r="I41" s="35"/>
      <c r="J41" s="35"/>
      <c r="K41" s="50"/>
      <c r="L41" s="50"/>
      <c r="M41" s="35"/>
    </row>
    <row r="42" spans="1:13" ht="21" customHeight="1" x14ac:dyDescent="0.3">
      <c r="A42" s="29"/>
      <c r="B42" s="30"/>
      <c r="C42" s="31"/>
      <c r="D42" s="54" t="s">
        <v>57</v>
      </c>
      <c r="E42" s="55" t="s">
        <v>118</v>
      </c>
      <c r="F42" s="55" t="s">
        <v>91</v>
      </c>
      <c r="G42" s="31"/>
      <c r="H42" s="35"/>
      <c r="I42" s="35"/>
      <c r="J42" s="35"/>
      <c r="K42" s="50"/>
      <c r="L42" s="50"/>
      <c r="M42" s="35"/>
    </row>
    <row r="43" spans="1:13" ht="21" customHeight="1" thickBot="1" x14ac:dyDescent="0.35">
      <c r="A43" s="39"/>
      <c r="B43" s="40"/>
      <c r="C43" s="41"/>
      <c r="D43" s="56" t="s">
        <v>58</v>
      </c>
      <c r="E43" s="57" t="s">
        <v>101</v>
      </c>
      <c r="F43" s="57" t="s">
        <v>91</v>
      </c>
      <c r="G43" s="41"/>
      <c r="H43" s="45"/>
      <c r="I43" s="45"/>
      <c r="J43" s="45"/>
      <c r="K43" s="51"/>
      <c r="L43" s="51"/>
      <c r="M43" s="45"/>
    </row>
    <row r="44" spans="1:13" ht="46.5" customHeight="1" x14ac:dyDescent="0.3">
      <c r="A44" s="19" t="s">
        <v>12</v>
      </c>
      <c r="B44" s="20" t="s">
        <v>59</v>
      </c>
      <c r="C44" s="21" t="s">
        <v>60</v>
      </c>
      <c r="D44" s="52" t="s">
        <v>22</v>
      </c>
      <c r="E44" s="53" t="s">
        <v>108</v>
      </c>
      <c r="F44" s="53" t="s">
        <v>91</v>
      </c>
      <c r="G44" s="21" t="s">
        <v>150</v>
      </c>
      <c r="H44" s="25">
        <v>115660</v>
      </c>
      <c r="I44" s="25">
        <v>104094</v>
      </c>
      <c r="J44" s="25">
        <f>I44</f>
        <v>104094</v>
      </c>
      <c r="K44" s="49">
        <f>J44/H44</f>
        <v>0.9</v>
      </c>
      <c r="L44" s="49">
        <f>J44/I44</f>
        <v>1</v>
      </c>
      <c r="M44" s="25" t="s">
        <v>141</v>
      </c>
    </row>
    <row r="45" spans="1:13" ht="46.5" customHeight="1" thickBot="1" x14ac:dyDescent="0.35">
      <c r="A45" s="39"/>
      <c r="B45" s="40"/>
      <c r="C45" s="41"/>
      <c r="D45" s="56" t="s">
        <v>54</v>
      </c>
      <c r="E45" s="57" t="s">
        <v>117</v>
      </c>
      <c r="F45" s="57" t="s">
        <v>91</v>
      </c>
      <c r="G45" s="41"/>
      <c r="H45" s="45"/>
      <c r="I45" s="45"/>
      <c r="J45" s="45"/>
      <c r="K45" s="51"/>
      <c r="L45" s="51"/>
      <c r="M45" s="45"/>
    </row>
    <row r="46" spans="1:13" ht="48.75" customHeight="1" x14ac:dyDescent="0.3">
      <c r="A46" s="19" t="s">
        <v>13</v>
      </c>
      <c r="B46" s="20" t="s">
        <v>61</v>
      </c>
      <c r="C46" s="21" t="s">
        <v>62</v>
      </c>
      <c r="D46" s="52" t="s">
        <v>54</v>
      </c>
      <c r="E46" s="53" t="s">
        <v>117</v>
      </c>
      <c r="F46" s="53" t="s">
        <v>91</v>
      </c>
      <c r="G46" s="21" t="s">
        <v>98</v>
      </c>
      <c r="H46" s="25">
        <v>57454.68</v>
      </c>
      <c r="I46" s="25">
        <v>51709.212</v>
      </c>
      <c r="J46" s="25">
        <f>I46</f>
        <v>51709.212</v>
      </c>
      <c r="K46" s="49">
        <f>J46/H46</f>
        <v>0.9</v>
      </c>
      <c r="L46" s="49">
        <f>J46/I46</f>
        <v>1</v>
      </c>
      <c r="M46" s="25" t="s">
        <v>142</v>
      </c>
    </row>
    <row r="47" spans="1:13" ht="48.75" customHeight="1" thickBot="1" x14ac:dyDescent="0.35">
      <c r="A47" s="39"/>
      <c r="B47" s="40"/>
      <c r="C47" s="41"/>
      <c r="D47" s="69" t="s">
        <v>63</v>
      </c>
      <c r="E47" s="70" t="s">
        <v>106</v>
      </c>
      <c r="F47" s="70" t="s">
        <v>92</v>
      </c>
      <c r="G47" s="41"/>
      <c r="H47" s="45"/>
      <c r="I47" s="45"/>
      <c r="J47" s="45"/>
      <c r="K47" s="51"/>
      <c r="L47" s="51"/>
      <c r="M47" s="45"/>
    </row>
    <row r="48" spans="1:13" ht="33" customHeight="1" x14ac:dyDescent="0.3">
      <c r="A48" s="19" t="s">
        <v>50</v>
      </c>
      <c r="B48" s="20" t="s">
        <v>65</v>
      </c>
      <c r="C48" s="21" t="s">
        <v>66</v>
      </c>
      <c r="D48" s="52" t="s">
        <v>48</v>
      </c>
      <c r="E48" s="53" t="s">
        <v>125</v>
      </c>
      <c r="F48" s="53" t="s">
        <v>90</v>
      </c>
      <c r="G48" s="24" t="s">
        <v>99</v>
      </c>
      <c r="H48" s="25">
        <v>197260</v>
      </c>
      <c r="I48" s="25">
        <v>177534</v>
      </c>
      <c r="J48" s="25">
        <f>I48</f>
        <v>177534</v>
      </c>
      <c r="K48" s="49">
        <f>J48/H48</f>
        <v>0.9</v>
      </c>
      <c r="L48" s="49">
        <f>J48/I48</f>
        <v>1</v>
      </c>
      <c r="M48" s="25" t="s">
        <v>143</v>
      </c>
    </row>
    <row r="49" spans="1:13" ht="33" customHeight="1" x14ac:dyDescent="0.3">
      <c r="A49" s="29"/>
      <c r="B49" s="30"/>
      <c r="C49" s="31"/>
      <c r="D49" s="54" t="s">
        <v>126</v>
      </c>
      <c r="E49" s="55" t="s">
        <v>124</v>
      </c>
      <c r="F49" s="55" t="s">
        <v>91</v>
      </c>
      <c r="G49" s="34"/>
      <c r="H49" s="35"/>
      <c r="I49" s="35"/>
      <c r="J49" s="35"/>
      <c r="K49" s="50"/>
      <c r="L49" s="50"/>
      <c r="M49" s="35"/>
    </row>
    <row r="50" spans="1:13" ht="33" customHeight="1" thickBot="1" x14ac:dyDescent="0.35">
      <c r="A50" s="39"/>
      <c r="B50" s="40"/>
      <c r="C50" s="41"/>
      <c r="D50" s="56" t="s">
        <v>57</v>
      </c>
      <c r="E50" s="57" t="s">
        <v>118</v>
      </c>
      <c r="F50" s="57" t="s">
        <v>91</v>
      </c>
      <c r="G50" s="44"/>
      <c r="H50" s="45"/>
      <c r="I50" s="45"/>
      <c r="J50" s="45"/>
      <c r="K50" s="51"/>
      <c r="L50" s="51"/>
      <c r="M50" s="45"/>
    </row>
    <row r="51" spans="1:13" ht="18.75" customHeight="1" x14ac:dyDescent="0.3">
      <c r="A51" s="19" t="s">
        <v>51</v>
      </c>
      <c r="B51" s="20" t="s">
        <v>71</v>
      </c>
      <c r="C51" s="21" t="s">
        <v>72</v>
      </c>
      <c r="D51" s="52" t="s">
        <v>20</v>
      </c>
      <c r="E51" s="53" t="s">
        <v>106</v>
      </c>
      <c r="F51" s="53" t="s">
        <v>92</v>
      </c>
      <c r="G51" s="24" t="s">
        <v>147</v>
      </c>
      <c r="H51" s="25">
        <v>323766.57</v>
      </c>
      <c r="I51" s="25">
        <v>291389.913</v>
      </c>
      <c r="J51" s="25">
        <f>I51</f>
        <v>291389.913</v>
      </c>
      <c r="K51" s="49">
        <f>J51/H51</f>
        <v>0.9</v>
      </c>
      <c r="L51" s="49">
        <f>J51/I51</f>
        <v>1</v>
      </c>
      <c r="M51" s="25" t="s">
        <v>144</v>
      </c>
    </row>
    <row r="52" spans="1:13" ht="18.75" customHeight="1" x14ac:dyDescent="0.3">
      <c r="A52" s="29"/>
      <c r="B52" s="30"/>
      <c r="C52" s="31"/>
      <c r="D52" s="54" t="s">
        <v>26</v>
      </c>
      <c r="E52" s="55" t="s">
        <v>112</v>
      </c>
      <c r="F52" s="55" t="s">
        <v>92</v>
      </c>
      <c r="G52" s="34"/>
      <c r="H52" s="35"/>
      <c r="I52" s="35"/>
      <c r="J52" s="35"/>
      <c r="K52" s="50"/>
      <c r="L52" s="50"/>
      <c r="M52" s="35"/>
    </row>
    <row r="53" spans="1:13" ht="18.75" customHeight="1" x14ac:dyDescent="0.3">
      <c r="A53" s="29"/>
      <c r="B53" s="30"/>
      <c r="C53" s="31"/>
      <c r="D53" s="54" t="s">
        <v>68</v>
      </c>
      <c r="E53" s="55" t="s">
        <v>127</v>
      </c>
      <c r="F53" s="55" t="s">
        <v>92</v>
      </c>
      <c r="G53" s="34"/>
      <c r="H53" s="35"/>
      <c r="I53" s="35"/>
      <c r="J53" s="35"/>
      <c r="K53" s="50"/>
      <c r="L53" s="50"/>
      <c r="M53" s="35"/>
    </row>
    <row r="54" spans="1:13" ht="18.75" customHeight="1" x14ac:dyDescent="0.3">
      <c r="A54" s="29"/>
      <c r="B54" s="30"/>
      <c r="C54" s="31"/>
      <c r="D54" s="60" t="s">
        <v>69</v>
      </c>
      <c r="E54" s="55" t="s">
        <v>128</v>
      </c>
      <c r="F54" s="55" t="s">
        <v>92</v>
      </c>
      <c r="G54" s="34"/>
      <c r="H54" s="35"/>
      <c r="I54" s="35"/>
      <c r="J54" s="35"/>
      <c r="K54" s="50"/>
      <c r="L54" s="50"/>
      <c r="M54" s="35"/>
    </row>
    <row r="55" spans="1:13" ht="32.25" customHeight="1" x14ac:dyDescent="0.3">
      <c r="A55" s="29"/>
      <c r="B55" s="30"/>
      <c r="C55" s="31"/>
      <c r="D55" s="60" t="s">
        <v>95</v>
      </c>
      <c r="E55" s="55" t="s">
        <v>106</v>
      </c>
      <c r="F55" s="55" t="s">
        <v>92</v>
      </c>
      <c r="G55" s="34"/>
      <c r="H55" s="35"/>
      <c r="I55" s="35"/>
      <c r="J55" s="35"/>
      <c r="K55" s="50"/>
      <c r="L55" s="50"/>
      <c r="M55" s="35"/>
    </row>
    <row r="56" spans="1:13" ht="18.75" customHeight="1" x14ac:dyDescent="0.3">
      <c r="A56" s="29"/>
      <c r="B56" s="30"/>
      <c r="C56" s="31"/>
      <c r="D56" s="54" t="s">
        <v>70</v>
      </c>
      <c r="E56" s="55" t="s">
        <v>106</v>
      </c>
      <c r="F56" s="55" t="s">
        <v>92</v>
      </c>
      <c r="G56" s="34"/>
      <c r="H56" s="35"/>
      <c r="I56" s="35"/>
      <c r="J56" s="35"/>
      <c r="K56" s="50"/>
      <c r="L56" s="50"/>
      <c r="M56" s="35"/>
    </row>
    <row r="57" spans="1:13" ht="18.75" customHeight="1" thickBot="1" x14ac:dyDescent="0.35">
      <c r="A57" s="39"/>
      <c r="B57" s="40"/>
      <c r="C57" s="41"/>
      <c r="D57" s="56" t="s">
        <v>129</v>
      </c>
      <c r="E57" s="57" t="s">
        <v>130</v>
      </c>
      <c r="F57" s="57" t="s">
        <v>92</v>
      </c>
      <c r="G57" s="44"/>
      <c r="H57" s="45"/>
      <c r="I57" s="45"/>
      <c r="J57" s="45"/>
      <c r="K57" s="51"/>
      <c r="L57" s="51"/>
      <c r="M57" s="45"/>
    </row>
    <row r="58" spans="1:13" ht="21" customHeight="1" x14ac:dyDescent="0.3">
      <c r="A58" s="19" t="s">
        <v>64</v>
      </c>
      <c r="B58" s="20" t="s">
        <v>75</v>
      </c>
      <c r="C58" s="21" t="s">
        <v>76</v>
      </c>
      <c r="D58" s="52" t="s">
        <v>58</v>
      </c>
      <c r="E58" s="53" t="s">
        <v>101</v>
      </c>
      <c r="F58" s="53" t="s">
        <v>91</v>
      </c>
      <c r="G58" s="21" t="s">
        <v>98</v>
      </c>
      <c r="H58" s="25">
        <v>180890.38</v>
      </c>
      <c r="I58" s="25">
        <v>162801.342</v>
      </c>
      <c r="J58" s="25">
        <f>I58</f>
        <v>162801.342</v>
      </c>
      <c r="K58" s="49">
        <f>J58/H58</f>
        <v>0.9</v>
      </c>
      <c r="L58" s="49">
        <f>J58/I58</f>
        <v>1</v>
      </c>
      <c r="M58" s="25" t="s">
        <v>145</v>
      </c>
    </row>
    <row r="59" spans="1:13" ht="21" customHeight="1" x14ac:dyDescent="0.3">
      <c r="A59" s="29"/>
      <c r="B59" s="30"/>
      <c r="C59" s="31"/>
      <c r="D59" s="54" t="s">
        <v>73</v>
      </c>
      <c r="E59" s="55" t="s">
        <v>116</v>
      </c>
      <c r="F59" s="55" t="s">
        <v>90</v>
      </c>
      <c r="G59" s="31"/>
      <c r="H59" s="35"/>
      <c r="I59" s="35"/>
      <c r="J59" s="35"/>
      <c r="K59" s="50"/>
      <c r="L59" s="50"/>
      <c r="M59" s="35"/>
    </row>
    <row r="60" spans="1:13" ht="21" customHeight="1" x14ac:dyDescent="0.3">
      <c r="A60" s="29"/>
      <c r="B60" s="30"/>
      <c r="C60" s="31"/>
      <c r="D60" s="54" t="s">
        <v>48</v>
      </c>
      <c r="E60" s="55" t="s">
        <v>125</v>
      </c>
      <c r="F60" s="55" t="s">
        <v>90</v>
      </c>
      <c r="G60" s="31"/>
      <c r="H60" s="35"/>
      <c r="I60" s="35"/>
      <c r="J60" s="35"/>
      <c r="K60" s="50"/>
      <c r="L60" s="50"/>
      <c r="M60" s="35"/>
    </row>
    <row r="61" spans="1:13" ht="21" customHeight="1" thickBot="1" x14ac:dyDescent="0.35">
      <c r="A61" s="39"/>
      <c r="B61" s="40"/>
      <c r="C61" s="41"/>
      <c r="D61" s="56" t="s">
        <v>74</v>
      </c>
      <c r="E61" s="57" t="s">
        <v>131</v>
      </c>
      <c r="F61" s="57" t="s">
        <v>93</v>
      </c>
      <c r="G61" s="41"/>
      <c r="H61" s="45"/>
      <c r="I61" s="45"/>
      <c r="J61" s="45"/>
      <c r="K61" s="51"/>
      <c r="L61" s="51"/>
      <c r="M61" s="45"/>
    </row>
    <row r="62" spans="1:13" x14ac:dyDescent="0.3">
      <c r="A62" s="71"/>
      <c r="B62" s="72"/>
      <c r="C62" s="72"/>
      <c r="D62" s="71"/>
      <c r="E62" s="71"/>
      <c r="F62" s="71"/>
      <c r="G62" s="71"/>
      <c r="H62" s="73">
        <f>SUM(H6:H61)</f>
        <v>2851630.1799999997</v>
      </c>
      <c r="I62" s="73">
        <f>SUM(I6:I61)</f>
        <v>2566467.162</v>
      </c>
      <c r="J62" s="73">
        <f>SUM(J6:J61)</f>
        <v>2566467.162</v>
      </c>
      <c r="K62" s="74">
        <f>J62/H62</f>
        <v>0.90000000000000013</v>
      </c>
      <c r="L62" s="74">
        <f>J62/I62</f>
        <v>1</v>
      </c>
      <c r="M62" s="71"/>
    </row>
  </sheetData>
  <autoFilter ref="A5:AS5" xr:uid="{00000000-0001-0000-0000-000000000000}"/>
  <mergeCells count="153">
    <mergeCell ref="E2:H2"/>
    <mergeCell ref="E3:F3"/>
    <mergeCell ref="G3:H3"/>
    <mergeCell ref="J51:J57"/>
    <mergeCell ref="K51:K57"/>
    <mergeCell ref="L51:L57"/>
    <mergeCell ref="M51:M57"/>
    <mergeCell ref="J58:J61"/>
    <mergeCell ref="K58:K61"/>
    <mergeCell ref="L58:L61"/>
    <mergeCell ref="M58:M61"/>
    <mergeCell ref="J46:J47"/>
    <mergeCell ref="K46:K47"/>
    <mergeCell ref="L46:L47"/>
    <mergeCell ref="M46:M47"/>
    <mergeCell ref="J48:J50"/>
    <mergeCell ref="K48:K50"/>
    <mergeCell ref="L48:L50"/>
    <mergeCell ref="M48:M50"/>
    <mergeCell ref="L39:L43"/>
    <mergeCell ref="M39:M43"/>
    <mergeCell ref="J44:J45"/>
    <mergeCell ref="K44:K45"/>
    <mergeCell ref="L44:L45"/>
    <mergeCell ref="M44:M45"/>
    <mergeCell ref="J32:J36"/>
    <mergeCell ref="K32:K36"/>
    <mergeCell ref="L32:L36"/>
    <mergeCell ref="M32:M36"/>
    <mergeCell ref="J37:J38"/>
    <mergeCell ref="K37:K38"/>
    <mergeCell ref="L37:L38"/>
    <mergeCell ref="M37:M38"/>
    <mergeCell ref="J15:J17"/>
    <mergeCell ref="K15:K17"/>
    <mergeCell ref="L15:L17"/>
    <mergeCell ref="M15:M17"/>
    <mergeCell ref="H46:H47"/>
    <mergeCell ref="I46:I47"/>
    <mergeCell ref="J26:J28"/>
    <mergeCell ref="K26:K28"/>
    <mergeCell ref="L26:L28"/>
    <mergeCell ref="M26:M28"/>
    <mergeCell ref="J29:J31"/>
    <mergeCell ref="K29:K31"/>
    <mergeCell ref="L29:L31"/>
    <mergeCell ref="M29:M31"/>
    <mergeCell ref="J18:J22"/>
    <mergeCell ref="K18:K22"/>
    <mergeCell ref="L18:L22"/>
    <mergeCell ref="M18:M22"/>
    <mergeCell ref="J23:J25"/>
    <mergeCell ref="K23:K25"/>
    <mergeCell ref="L23:L25"/>
    <mergeCell ref="M23:M25"/>
    <mergeCell ref="J39:J43"/>
    <mergeCell ref="K39:K43"/>
    <mergeCell ref="G48:G50"/>
    <mergeCell ref="H48:H50"/>
    <mergeCell ref="I48:I50"/>
    <mergeCell ref="G51:G57"/>
    <mergeCell ref="H51:H57"/>
    <mergeCell ref="I51:I57"/>
    <mergeCell ref="G58:G61"/>
    <mergeCell ref="H58:H61"/>
    <mergeCell ref="I58:I61"/>
    <mergeCell ref="J6:J10"/>
    <mergeCell ref="K6:K10"/>
    <mergeCell ref="L6:L10"/>
    <mergeCell ref="M6:M10"/>
    <mergeCell ref="G6:G10"/>
    <mergeCell ref="G11:G14"/>
    <mergeCell ref="H11:H14"/>
    <mergeCell ref="I11:I14"/>
    <mergeCell ref="H6:H10"/>
    <mergeCell ref="I6:I10"/>
    <mergeCell ref="J11:J14"/>
    <mergeCell ref="K11:K14"/>
    <mergeCell ref="L11:L14"/>
    <mergeCell ref="M11:M14"/>
    <mergeCell ref="G15:G17"/>
    <mergeCell ref="H15:H17"/>
    <mergeCell ref="I15:I17"/>
    <mergeCell ref="G18:G22"/>
    <mergeCell ref="H18:H22"/>
    <mergeCell ref="I18:I22"/>
    <mergeCell ref="H23:H25"/>
    <mergeCell ref="G23:G25"/>
    <mergeCell ref="I23:I25"/>
    <mergeCell ref="G26:G28"/>
    <mergeCell ref="H26:H28"/>
    <mergeCell ref="I26:I28"/>
    <mergeCell ref="G29:G31"/>
    <mergeCell ref="H29:H31"/>
    <mergeCell ref="I29:I31"/>
    <mergeCell ref="G32:G36"/>
    <mergeCell ref="G46:G47"/>
    <mergeCell ref="G39:G43"/>
    <mergeCell ref="H39:H43"/>
    <mergeCell ref="I39:I43"/>
    <mergeCell ref="G44:G45"/>
    <mergeCell ref="H44:H45"/>
    <mergeCell ref="I44:I45"/>
    <mergeCell ref="H32:H36"/>
    <mergeCell ref="I32:I36"/>
    <mergeCell ref="G37:G38"/>
    <mergeCell ref="H37:H38"/>
    <mergeCell ref="I37:I38"/>
    <mergeCell ref="C46:C47"/>
    <mergeCell ref="A26:A28"/>
    <mergeCell ref="B26:B28"/>
    <mergeCell ref="C26:C28"/>
    <mergeCell ref="A29:A31"/>
    <mergeCell ref="A18:A22"/>
    <mergeCell ref="B18:B22"/>
    <mergeCell ref="C18:C22"/>
    <mergeCell ref="B15:B17"/>
    <mergeCell ref="C15:C17"/>
    <mergeCell ref="C23:C25"/>
    <mergeCell ref="B29:B31"/>
    <mergeCell ref="C29:C31"/>
    <mergeCell ref="A44:A45"/>
    <mergeCell ref="B44:B45"/>
    <mergeCell ref="C44:C45"/>
    <mergeCell ref="A46:A47"/>
    <mergeCell ref="B46:B47"/>
    <mergeCell ref="A58:A61"/>
    <mergeCell ref="B58:B61"/>
    <mergeCell ref="C58:C61"/>
    <mergeCell ref="A51:A57"/>
    <mergeCell ref="B51:B57"/>
    <mergeCell ref="C51:C57"/>
    <mergeCell ref="A48:A50"/>
    <mergeCell ref="B48:B50"/>
    <mergeCell ref="C48:C50"/>
    <mergeCell ref="C6:C10"/>
    <mergeCell ref="B6:B10"/>
    <mergeCell ref="A39:A43"/>
    <mergeCell ref="B39:B43"/>
    <mergeCell ref="C39:C43"/>
    <mergeCell ref="A32:A36"/>
    <mergeCell ref="B32:B36"/>
    <mergeCell ref="C32:C36"/>
    <mergeCell ref="A37:A38"/>
    <mergeCell ref="B37:B38"/>
    <mergeCell ref="C37:C38"/>
    <mergeCell ref="A23:A25"/>
    <mergeCell ref="B23:B25"/>
    <mergeCell ref="A6:A10"/>
    <mergeCell ref="C11:C14"/>
    <mergeCell ref="A15:A17"/>
    <mergeCell ref="A11:A14"/>
    <mergeCell ref="B11:B14"/>
  </mergeCells>
  <phoneticPr fontId="1" type="noConversion"/>
  <pageMargins left="0.70866141732283472" right="0.70866141732283472" top="0.74803149606299213" bottom="0.74803149606299213" header="0.31496062992125984" footer="0.31496062992125984"/>
  <pageSetup paperSize="9" scale="6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3rd-Call-for-proposals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Lauris Šēls</dc:creator>
  <cp:lastModifiedBy>Jeļizaveta Šibatovska</cp:lastModifiedBy>
  <cp:lastPrinted>2023-02-01T08:06:31Z</cp:lastPrinted>
  <dcterms:created xsi:type="dcterms:W3CDTF">2015-06-05T18:17:20Z</dcterms:created>
  <dcterms:modified xsi:type="dcterms:W3CDTF">2023-12-27T12:32:31Z</dcterms:modified>
</cp:coreProperties>
</file>