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Departamenti un nodalas\IUD\Teritorial_sadarb_projektu_kontrol_nodala\ETS programmas\Interreg_Europe\Vadlīnijas\Programmas_formas\"/>
    </mc:Choice>
  </mc:AlternateContent>
  <bookViews>
    <workbookView xWindow="0" yWindow="0" windowWidth="28800" windowHeight="11835" activeTab="1"/>
  </bookViews>
  <sheets>
    <sheet name="Read me!" sheetId="5" r:id="rId1"/>
    <sheet name="List of contracts" sheetId="4" r:id="rId2"/>
    <sheet name="List of expenditure" sheetId="1" r:id="rId3"/>
    <sheet name="Lists" sheetId="6" state="hidden" r:id="rId4"/>
  </sheets>
  <definedNames>
    <definedName name="_xlnm.Print_Titles" localSheetId="2">'List of expenditure'!$A:$A,'List of expenditure'!$9:$9</definedName>
  </definedNames>
  <calcPr calcId="152511"/>
</workbook>
</file>

<file path=xl/calcChain.xml><?xml version="1.0" encoding="utf-8"?>
<calcChain xmlns="http://schemas.openxmlformats.org/spreadsheetml/2006/main">
  <c r="Z55" i="5" l="1"/>
  <c r="Z54" i="5"/>
  <c r="Z50" i="5"/>
  <c r="Z38" i="5"/>
  <c r="Z39" i="5" s="1"/>
  <c r="Z44" i="5"/>
  <c r="P94" i="1" l="1"/>
  <c r="P88" i="1"/>
  <c r="P57" i="1"/>
  <c r="P35" i="1"/>
  <c r="O94" i="1"/>
  <c r="O90" i="1"/>
  <c r="O91" i="1"/>
  <c r="O92" i="1"/>
  <c r="O93" i="1"/>
  <c r="O89" i="1"/>
  <c r="O88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59" i="1"/>
  <c r="O60" i="1"/>
  <c r="O58" i="1"/>
  <c r="O5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37" i="1"/>
  <c r="O23" i="1"/>
  <c r="O24" i="1"/>
  <c r="O25" i="1"/>
  <c r="O26" i="1"/>
  <c r="O27" i="1"/>
  <c r="O28" i="1"/>
  <c r="O29" i="1"/>
  <c r="O30" i="1"/>
  <c r="O31" i="1"/>
  <c r="O32" i="1"/>
  <c r="O33" i="1"/>
  <c r="O34" i="1"/>
  <c r="O12" i="1"/>
  <c r="O13" i="1"/>
  <c r="O14" i="1"/>
  <c r="O15" i="1"/>
  <c r="O16" i="1"/>
  <c r="O17" i="1"/>
  <c r="O18" i="1"/>
  <c r="O19" i="1"/>
  <c r="O20" i="1"/>
  <c r="O21" i="1"/>
  <c r="O22" i="1"/>
  <c r="P36" i="1" l="1"/>
  <c r="P95" i="1" s="1"/>
  <c r="W53" i="5" l="1"/>
  <c r="Y53" i="5" s="1"/>
  <c r="W52" i="5"/>
  <c r="Y52" i="5" s="1"/>
  <c r="Z52" i="5" s="1"/>
  <c r="W51" i="5"/>
  <c r="Y51" i="5" s="1"/>
  <c r="W49" i="5"/>
  <c r="Y49" i="5" s="1"/>
  <c r="W48" i="5"/>
  <c r="Y48" i="5" s="1"/>
  <c r="Z48" i="5" s="1"/>
  <c r="W47" i="5"/>
  <c r="Y47" i="5" s="1"/>
  <c r="Z47" i="5" s="1"/>
  <c r="W46" i="5"/>
  <c r="Y46" i="5" s="1"/>
  <c r="Z46" i="5" s="1"/>
  <c r="W45" i="5"/>
  <c r="Y45" i="5" s="1"/>
  <c r="W43" i="5"/>
  <c r="Y43" i="5" s="1"/>
  <c r="W42" i="5"/>
  <c r="Y42" i="5" s="1"/>
  <c r="W41" i="5"/>
  <c r="Y41" i="5" s="1"/>
  <c r="W40" i="5"/>
  <c r="Y40" i="5" s="1"/>
  <c r="W37" i="5"/>
  <c r="Y37" i="5" s="1"/>
  <c r="W36" i="5"/>
  <c r="Y36" i="5" s="1"/>
  <c r="W35" i="5"/>
  <c r="Y35" i="5" s="1"/>
  <c r="W34" i="5"/>
  <c r="Y34" i="5" s="1"/>
  <c r="Y38" i="5" l="1"/>
  <c r="Y44" i="5"/>
  <c r="Y50" i="5"/>
  <c r="Y54" i="5"/>
  <c r="Y39" i="5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40" i="1"/>
  <c r="M41" i="1"/>
  <c r="M42" i="1"/>
  <c r="M43" i="1"/>
  <c r="M44" i="1"/>
  <c r="M45" i="1"/>
  <c r="M46" i="1"/>
  <c r="M47" i="1"/>
  <c r="M48" i="1"/>
  <c r="M49" i="1"/>
  <c r="M50" i="1"/>
  <c r="M23" i="1"/>
  <c r="M24" i="1"/>
  <c r="M25" i="1"/>
  <c r="M26" i="1"/>
  <c r="M27" i="1"/>
  <c r="M28" i="1"/>
  <c r="M29" i="1"/>
  <c r="M12" i="1"/>
  <c r="M13" i="1"/>
  <c r="M14" i="1"/>
  <c r="M15" i="1"/>
  <c r="M16" i="1"/>
  <c r="M17" i="1"/>
  <c r="M18" i="1"/>
  <c r="M19" i="1"/>
  <c r="M20" i="1"/>
  <c r="M21" i="1"/>
  <c r="M22" i="1"/>
  <c r="Y55" i="5" l="1"/>
  <c r="M93" i="1"/>
  <c r="M92" i="1"/>
  <c r="M91" i="1"/>
  <c r="M90" i="1"/>
  <c r="M89" i="1"/>
  <c r="M87" i="1"/>
  <c r="M86" i="1"/>
  <c r="M85" i="1"/>
  <c r="M84" i="1"/>
  <c r="M83" i="1"/>
  <c r="M58" i="1"/>
  <c r="M56" i="1"/>
  <c r="M55" i="1"/>
  <c r="M54" i="1"/>
  <c r="M53" i="1"/>
  <c r="M52" i="1"/>
  <c r="M51" i="1"/>
  <c r="M39" i="1"/>
  <c r="M38" i="1"/>
  <c r="M37" i="1"/>
  <c r="M34" i="1"/>
  <c r="M33" i="1"/>
  <c r="M32" i="1"/>
  <c r="M31" i="1"/>
  <c r="M30" i="1"/>
  <c r="M11" i="1"/>
  <c r="O11" i="1" s="1"/>
  <c r="M10" i="1"/>
  <c r="O10" i="1" s="1"/>
  <c r="O35" i="1" l="1"/>
  <c r="O36" i="1" s="1"/>
  <c r="O95" i="1" s="1"/>
</calcChain>
</file>

<file path=xl/sharedStrings.xml><?xml version="1.0" encoding="utf-8"?>
<sst xmlns="http://schemas.openxmlformats.org/spreadsheetml/2006/main" count="246" uniqueCount="147">
  <si>
    <t>N°</t>
  </si>
  <si>
    <t>Supplier name</t>
  </si>
  <si>
    <r>
      <t xml:space="preserve">Above EU threshold </t>
    </r>
    <r>
      <rPr>
        <i/>
        <sz val="9"/>
        <color rgb="FF0070C0"/>
        <rFont val="Arial"/>
        <family val="2"/>
      </rPr>
      <t>(Select y/n)</t>
    </r>
  </si>
  <si>
    <r>
      <t xml:space="preserve">Procedure applied </t>
    </r>
    <r>
      <rPr>
        <i/>
        <sz val="9"/>
        <color rgb="FF0070C0"/>
        <rFont val="Arial"/>
        <family val="2"/>
      </rPr>
      <t>(drop down menu)</t>
    </r>
  </si>
  <si>
    <t>Reported amount in current report</t>
  </si>
  <si>
    <t>Reported amount accumulated</t>
  </si>
  <si>
    <t>Project number:</t>
  </si>
  <si>
    <t>Project acronym:</t>
  </si>
  <si>
    <t>Name of partner:</t>
  </si>
  <si>
    <t>Reporting period:</t>
  </si>
  <si>
    <t>09/02/2016 - 30/09/2016</t>
  </si>
  <si>
    <t>Progress report #:</t>
  </si>
  <si>
    <t xml:space="preserve">Staff </t>
  </si>
  <si>
    <t>yes</t>
  </si>
  <si>
    <t>Total Staff</t>
  </si>
  <si>
    <t>Administration</t>
  </si>
  <si>
    <t>15% of staff costs</t>
  </si>
  <si>
    <t>Travel and accommodation</t>
  </si>
  <si>
    <t>Total Travel &amp; accommodation</t>
  </si>
  <si>
    <t>External expertise and services</t>
  </si>
  <si>
    <t>Total External expertise and services</t>
  </si>
  <si>
    <t>Equipment</t>
  </si>
  <si>
    <t>Total Equipment</t>
  </si>
  <si>
    <t>Total</t>
  </si>
  <si>
    <t>no</t>
  </si>
  <si>
    <t>Open procedure</t>
  </si>
  <si>
    <t>Restricted procedure</t>
  </si>
  <si>
    <t>Other EU-level procedure</t>
  </si>
  <si>
    <t>Comparison of 3 offers</t>
  </si>
  <si>
    <t>Direct award of contract</t>
  </si>
  <si>
    <t>Public procurement</t>
  </si>
  <si>
    <t>State aid</t>
  </si>
  <si>
    <t>Revenues</t>
  </si>
  <si>
    <t>Information and publicity</t>
  </si>
  <si>
    <t>Sound financial management</t>
  </si>
  <si>
    <t>VAT</t>
  </si>
  <si>
    <t>Link to project</t>
  </si>
  <si>
    <t>Miscalculation</t>
  </si>
  <si>
    <r>
      <t xml:space="preserve">Total amount declared (including VAT if not recoverable)
</t>
    </r>
    <r>
      <rPr>
        <b/>
        <sz val="9"/>
        <color rgb="FF5B9BD5"/>
        <rFont val="Arial"/>
        <family val="2"/>
      </rPr>
      <t>(Automatic calculation)</t>
    </r>
  </si>
  <si>
    <r>
      <t xml:space="preserve">Total amount declared in EUR </t>
    </r>
    <r>
      <rPr>
        <b/>
        <sz val="9"/>
        <color rgb="FF5B9BD5"/>
        <rFont val="Arial"/>
        <family val="2"/>
      </rPr>
      <t>(Automatic calculation)</t>
    </r>
  </si>
  <si>
    <t>Date</t>
  </si>
  <si>
    <t>Document/ invoice ref. no</t>
  </si>
  <si>
    <t>List of contracts</t>
  </si>
  <si>
    <t>Example</t>
  </si>
  <si>
    <t>List of expenditure</t>
  </si>
  <si>
    <t>Berta Conference Center</t>
  </si>
  <si>
    <t>Consultia</t>
  </si>
  <si>
    <t>Graffe Auditing</t>
  </si>
  <si>
    <t>COMPIX IT supplies</t>
  </si>
  <si>
    <t>Julie Helper</t>
  </si>
  <si>
    <t>Coordinator</t>
  </si>
  <si>
    <t>James McCash</t>
  </si>
  <si>
    <t>Finance manager</t>
  </si>
  <si>
    <t>Catherine Heller</t>
  </si>
  <si>
    <t>Communication manager</t>
  </si>
  <si>
    <t>Alex Busy</t>
  </si>
  <si>
    <t>Content responsible</t>
  </si>
  <si>
    <t>n/a</t>
  </si>
  <si>
    <t>AllItalia</t>
  </si>
  <si>
    <t>3 return flights to project meeting in Florence</t>
  </si>
  <si>
    <t>CTP12B</t>
  </si>
  <si>
    <t>Hotel 1 night (Busy, Helper, Heller)</t>
  </si>
  <si>
    <t>CTP22B</t>
  </si>
  <si>
    <t>train tickets to project meeting in Brussels</t>
  </si>
  <si>
    <t>CTP33B</t>
  </si>
  <si>
    <t>Hotel Sofia</t>
  </si>
  <si>
    <t>2 nights for Busy, Heller, Helper</t>
  </si>
  <si>
    <t>CTP07B</t>
  </si>
  <si>
    <t>Bulgarian Lev</t>
  </si>
  <si>
    <t xml:space="preserve">Venue for interregional meeting </t>
  </si>
  <si>
    <t>CTP42B</t>
  </si>
  <si>
    <t>FLC PR1</t>
  </si>
  <si>
    <t>CTP62B</t>
  </si>
  <si>
    <t>Study on good practices</t>
  </si>
  <si>
    <t>CTP73B</t>
  </si>
  <si>
    <t>Supermarket</t>
  </si>
  <si>
    <t>Food for coffee break of SG meeting</t>
  </si>
  <si>
    <t>CTP76B</t>
  </si>
  <si>
    <t>Chemtrails Ltd</t>
  </si>
  <si>
    <t xml:space="preserve">laboratory  equipment </t>
  </si>
  <si>
    <t>CTP99P</t>
  </si>
  <si>
    <t>Computer for project  (1/6 depreciation)</t>
  </si>
  <si>
    <t>CTP102P</t>
  </si>
  <si>
    <t>unplanned</t>
  </si>
  <si>
    <t>*Employee/supplier</t>
  </si>
  <si>
    <t>*Description</t>
  </si>
  <si>
    <t>*Date of payment</t>
  </si>
  <si>
    <t>**Currency </t>
  </si>
  <si>
    <t>*Gross amount declared (including VAT)</t>
  </si>
  <si>
    <r>
      <t xml:space="preserve">*Is VAT recoverable? 
</t>
    </r>
    <r>
      <rPr>
        <b/>
        <sz val="9"/>
        <color rgb="FF5B9BD5"/>
        <rFont val="Arial"/>
        <family val="2"/>
      </rPr>
      <t>(select - y/n)</t>
    </r>
  </si>
  <si>
    <t>**VAT amount if recoverable </t>
  </si>
  <si>
    <t>**Exchange rate</t>
  </si>
  <si>
    <t xml:space="preserve">*Total amount certified by FLC 
</t>
  </si>
  <si>
    <t>P01-01</t>
  </si>
  <si>
    <t>P01-02</t>
  </si>
  <si>
    <t>P01-03</t>
  </si>
  <si>
    <t>P01-04</t>
  </si>
  <si>
    <t>Pxx-01</t>
  </si>
  <si>
    <t>Pxx-02</t>
  </si>
  <si>
    <t>Pxx-03</t>
  </si>
  <si>
    <t>Pxx-04</t>
  </si>
  <si>
    <t>Pxx-05</t>
  </si>
  <si>
    <t>Pxx-06</t>
  </si>
  <si>
    <t>Pxx-07</t>
  </si>
  <si>
    <t>Pxx-08</t>
  </si>
  <si>
    <t>Pxx-09</t>
  </si>
  <si>
    <t>Pxx-10</t>
  </si>
  <si>
    <t>Pxx-11</t>
  </si>
  <si>
    <t>Pxx-12</t>
  </si>
  <si>
    <t>Pxx-13</t>
  </si>
  <si>
    <t>Pxx-14</t>
  </si>
  <si>
    <t>Pxx-15</t>
  </si>
  <si>
    <t>Pxx-16</t>
  </si>
  <si>
    <t>Pxx-17</t>
  </si>
  <si>
    <t>Pxx-18</t>
  </si>
  <si>
    <t>Pxx-19</t>
  </si>
  <si>
    <t>Pxx-20</t>
  </si>
  <si>
    <t>Competitive procedure with negotiation</t>
  </si>
  <si>
    <t>Competitive dialogue</t>
  </si>
  <si>
    <t>Innovation partnership</t>
  </si>
  <si>
    <t>Request for several offers</t>
  </si>
  <si>
    <t>Negotiated procedure without prior publication</t>
  </si>
  <si>
    <t>Some cells contain formulas. Please be sure to copy them correctly in case you need to add more rows.</t>
  </si>
  <si>
    <t xml:space="preserve">Audit trail </t>
  </si>
  <si>
    <t xml:space="preserve">Simplified cost option </t>
  </si>
  <si>
    <t xml:space="preserve">Link to project </t>
  </si>
  <si>
    <t xml:space="preserve">Cost declared twice </t>
  </si>
  <si>
    <t>Double funding</t>
  </si>
  <si>
    <t>Other ineligible expenditure</t>
  </si>
  <si>
    <r>
      <t xml:space="preserve">**Contract number as indicated in the list of contracts </t>
    </r>
    <r>
      <rPr>
        <b/>
        <sz val="9"/>
        <color rgb="FF5B9BD5"/>
        <rFont val="Arial"/>
        <family val="2"/>
      </rPr>
      <t>(if applicable)</t>
    </r>
  </si>
  <si>
    <t>*Item number as planned in the application form </t>
  </si>
  <si>
    <t>First level controller signature and stamp, if exists</t>
  </si>
  <si>
    <r>
      <t xml:space="preserve">Contracted amount (incl. VAT) </t>
    </r>
    <r>
      <rPr>
        <b/>
        <u/>
        <sz val="9"/>
        <color theme="1"/>
        <rFont val="Arial"/>
        <family val="2"/>
      </rPr>
      <t>in EUR</t>
    </r>
  </si>
  <si>
    <t xml:space="preserve">*Total amount in EUR certified by FLC 
</t>
  </si>
  <si>
    <t>Comments (optional)</t>
  </si>
  <si>
    <t>The inserted figures should be rounded to 2 digits after the decimal point.</t>
  </si>
  <si>
    <t>A truncation to 2 digits after the decimal point is applied in the subtotals per budget line in 'Total amount in EUR certified by FLC' column</t>
  </si>
  <si>
    <r>
      <t>Contracted amount (excl. VAT)</t>
    </r>
    <r>
      <rPr>
        <b/>
        <u/>
        <sz val="9"/>
        <color theme="1"/>
        <rFont val="Arial"/>
        <family val="2"/>
        <scheme val="minor"/>
      </rPr>
      <t> in EUR</t>
    </r>
  </si>
  <si>
    <t>Contract type</t>
  </si>
  <si>
    <t>Works</t>
  </si>
  <si>
    <t>Services</t>
  </si>
  <si>
    <t>Supply</t>
  </si>
  <si>
    <t>**in case of FLC correction: 
Error related to</t>
  </si>
  <si>
    <r>
      <t>Contracted amount (excluding VAT)</t>
    </r>
    <r>
      <rPr>
        <b/>
        <sz val="8"/>
        <color theme="1"/>
        <rFont val="Arial"/>
        <family val="2"/>
        <scheme val="minor"/>
      </rPr>
      <t> </t>
    </r>
    <r>
      <rPr>
        <b/>
        <u/>
        <sz val="10"/>
        <color theme="1"/>
        <rFont val="Arial"/>
        <family val="2"/>
        <scheme val="minor"/>
      </rPr>
      <t>in EUR</t>
    </r>
  </si>
  <si>
    <r>
      <t xml:space="preserve">Contracted amount (including VAT) </t>
    </r>
    <r>
      <rPr>
        <b/>
        <u/>
        <sz val="9"/>
        <color theme="1"/>
        <rFont val="Arial"/>
        <family val="2"/>
      </rPr>
      <t>in EUR</t>
    </r>
  </si>
  <si>
    <t>Budget line</t>
  </si>
  <si>
    <t>Date of document/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</si>
</sst>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30" x14ac:knownFonts="1">
    <font>
      <sz val="11"/>
      <color theme="1"/>
      <name val="Arial"/>
      <family val="2"/>
      <scheme val="minor"/>
    </font>
    <font>
      <b/>
      <sz val="10"/>
      <color theme="3"/>
      <name val="Arial"/>
      <family val="2"/>
      <scheme val="minor"/>
    </font>
    <font>
      <b/>
      <sz val="10"/>
      <color rgb="FFFFFFFF"/>
      <name val="Arial"/>
      <family val="2"/>
      <scheme val="minor"/>
    </font>
    <font>
      <sz val="10"/>
      <color rgb="FF404040"/>
      <name val="Arial"/>
      <family val="2"/>
      <scheme val="minor"/>
    </font>
    <font>
      <sz val="11"/>
      <color theme="1"/>
      <name val="Arial"/>
      <family val="2"/>
      <scheme val="minor"/>
    </font>
    <font>
      <b/>
      <sz val="14"/>
      <color rgb="FFFF0000"/>
      <name val="Arial"/>
      <family val="2"/>
    </font>
    <font>
      <b/>
      <sz val="14"/>
      <color rgb="FF2E74B5"/>
      <name val="Arial"/>
      <family val="2"/>
    </font>
    <font>
      <i/>
      <sz val="10"/>
      <color rgb="FF2E74B5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  <scheme val="minor"/>
    </font>
    <font>
      <i/>
      <sz val="9"/>
      <color rgb="FF0070C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 CE"/>
      <charset val="238"/>
    </font>
    <font>
      <b/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  <scheme val="minor"/>
    </font>
    <font>
      <b/>
      <sz val="9"/>
      <color rgb="FF5B9BD5"/>
      <name val="Arial"/>
      <family val="2"/>
    </font>
    <font>
      <b/>
      <sz val="11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  <font>
      <sz val="11"/>
      <color rgb="FFFF000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u/>
      <sz val="9"/>
      <color theme="1"/>
      <name val="Arial"/>
      <family val="2"/>
    </font>
    <font>
      <b/>
      <u/>
      <sz val="9"/>
      <color theme="1"/>
      <name val="Arial"/>
      <family val="2"/>
      <scheme val="minor"/>
    </font>
    <font>
      <b/>
      <strike/>
      <sz val="11"/>
      <color rgb="FFFF0000"/>
      <name val="Arial"/>
      <family val="2"/>
      <scheme val="minor"/>
    </font>
    <font>
      <b/>
      <u/>
      <sz val="10"/>
      <color theme="1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DC608"/>
        <bgColor indexed="64"/>
      </patternFill>
    </fill>
    <fill>
      <patternFill patternType="lightUp"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rgb="FF1CB8CF"/>
        <bgColor indexed="64"/>
      </patternFill>
    </fill>
    <fill>
      <patternFill patternType="solid">
        <fgColor rgb="FF159961"/>
        <bgColor indexed="64"/>
      </patternFill>
    </fill>
    <fill>
      <patternFill patternType="solid">
        <fgColor rgb="FF98C222"/>
        <bgColor indexed="64"/>
      </patternFill>
    </fill>
    <fill>
      <patternFill patternType="lightUp">
        <bgColor theme="0" tint="-0.34998626667073579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276">
    <xf numFmtId="0" fontId="0" fillId="0" borderId="0" xfId="0"/>
    <xf numFmtId="0" fontId="0" fillId="0" borderId="0" xfId="0" applyFill="1"/>
    <xf numFmtId="0" fontId="7" fillId="0" borderId="0" xfId="0" applyFont="1" applyAlignment="1">
      <alignment vertical="center"/>
    </xf>
    <xf numFmtId="0" fontId="8" fillId="3" borderId="5" xfId="0" applyFont="1" applyFill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3" fillId="3" borderId="7" xfId="0" applyFont="1" applyFill="1" applyBorder="1" applyAlignment="1"/>
    <xf numFmtId="0" fontId="0" fillId="0" borderId="0" xfId="0" applyBorder="1" applyAlignment="1"/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right"/>
    </xf>
    <xf numFmtId="4" fontId="0" fillId="0" borderId="0" xfId="0" applyNumberFormat="1" applyBorder="1" applyAlignment="1">
      <alignment horizontal="center"/>
    </xf>
    <xf numFmtId="4" fontId="0" fillId="0" borderId="0" xfId="0" applyNumberFormat="1" applyFill="1" applyBorder="1" applyAlignment="1"/>
    <xf numFmtId="0" fontId="13" fillId="3" borderId="10" xfId="0" applyFont="1" applyFill="1" applyBorder="1" applyAlignment="1"/>
    <xf numFmtId="0" fontId="14" fillId="0" borderId="0" xfId="0" applyFont="1" applyBorder="1" applyAlignment="1"/>
    <xf numFmtId="49" fontId="14" fillId="3" borderId="10" xfId="0" applyNumberFormat="1" applyFont="1" applyFill="1" applyBorder="1" applyAlignment="1"/>
    <xf numFmtId="49" fontId="14" fillId="3" borderId="13" xfId="0" applyNumberFormat="1" applyFont="1" applyFill="1" applyBorder="1" applyAlignment="1"/>
    <xf numFmtId="49" fontId="14" fillId="3" borderId="14" xfId="0" applyNumberFormat="1" applyFont="1" applyFill="1" applyBorder="1" applyAlignment="1"/>
    <xf numFmtId="0" fontId="15" fillId="3" borderId="4" xfId="0" applyFont="1" applyFill="1" applyBorder="1" applyAlignment="1">
      <alignment vertical="center" wrapText="1"/>
    </xf>
    <xf numFmtId="0" fontId="16" fillId="4" borderId="18" xfId="0" applyFont="1" applyFill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0" fontId="16" fillId="4" borderId="2" xfId="0" applyFont="1" applyFill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14" fontId="16" fillId="0" borderId="2" xfId="0" applyNumberFormat="1" applyFont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0" fontId="8" fillId="8" borderId="17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8" fillId="0" borderId="0" xfId="0" applyFont="1" applyAlignment="1">
      <alignment vertical="top"/>
    </xf>
    <xf numFmtId="0" fontId="19" fillId="0" borderId="0" xfId="0" applyFont="1"/>
    <xf numFmtId="0" fontId="12" fillId="0" borderId="0" xfId="0" applyFont="1" applyFill="1" applyAlignment="1">
      <alignment horizontal="center"/>
    </xf>
    <xf numFmtId="0" fontId="0" fillId="0" borderId="0" xfId="0" applyFill="1" applyAlignment="1"/>
    <xf numFmtId="0" fontId="0" fillId="0" borderId="0" xfId="0" applyFill="1" applyBorder="1"/>
    <xf numFmtId="0" fontId="13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3" borderId="21" xfId="0" applyFont="1" applyFill="1" applyBorder="1" applyAlignment="1" applyProtection="1">
      <alignment horizontal="left"/>
      <protection locked="0"/>
    </xf>
    <xf numFmtId="0" fontId="14" fillId="3" borderId="22" xfId="0" applyFont="1" applyFill="1" applyBorder="1" applyAlignment="1" applyProtection="1">
      <alignment horizontal="left"/>
      <protection locked="0"/>
    </xf>
    <xf numFmtId="0" fontId="8" fillId="9" borderId="5" xfId="0" applyFont="1" applyFill="1" applyBorder="1" applyAlignment="1">
      <alignment vertical="center" wrapText="1"/>
    </xf>
    <xf numFmtId="43" fontId="11" fillId="9" borderId="6" xfId="1" applyFont="1" applyFill="1" applyBorder="1" applyAlignment="1">
      <alignment vertical="center" wrapText="1"/>
    </xf>
    <xf numFmtId="43" fontId="11" fillId="9" borderId="1" xfId="1" applyFont="1" applyFill="1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0" xfId="0" applyFont="1" applyBorder="1" applyAlignment="1">
      <alignment vertical="center"/>
    </xf>
    <xf numFmtId="43" fontId="11" fillId="9" borderId="20" xfId="1" applyFont="1" applyFill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0" fillId="0" borderId="31" xfId="0" applyBorder="1" applyAlignment="1">
      <alignment vertical="center"/>
    </xf>
    <xf numFmtId="0" fontId="1" fillId="0" borderId="0" xfId="0" applyFont="1" applyBorder="1"/>
    <xf numFmtId="0" fontId="0" fillId="0" borderId="0" xfId="0" applyBorder="1"/>
    <xf numFmtId="0" fontId="1" fillId="0" borderId="0" xfId="0" applyFont="1" applyFill="1" applyBorder="1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6" fillId="4" borderId="35" xfId="0" applyFont="1" applyFill="1" applyBorder="1" applyAlignment="1">
      <alignment vertical="center" wrapText="1"/>
    </xf>
    <xf numFmtId="0" fontId="16" fillId="0" borderId="35" xfId="0" applyFont="1" applyBorder="1" applyAlignment="1">
      <alignment vertical="center" wrapText="1"/>
    </xf>
    <xf numFmtId="0" fontId="17" fillId="0" borderId="35" xfId="0" applyFont="1" applyBorder="1" applyAlignment="1">
      <alignment vertical="center" wrapText="1"/>
    </xf>
    <xf numFmtId="0" fontId="16" fillId="4" borderId="37" xfId="0" applyFont="1" applyFill="1" applyBorder="1" applyAlignment="1">
      <alignment vertical="center" wrapText="1"/>
    </xf>
    <xf numFmtId="0" fontId="16" fillId="0" borderId="37" xfId="0" applyFont="1" applyBorder="1" applyAlignment="1">
      <alignment vertical="center" wrapText="1"/>
    </xf>
    <xf numFmtId="0" fontId="17" fillId="0" borderId="37" xfId="0" applyFont="1" applyBorder="1" applyAlignment="1">
      <alignment vertical="center" wrapText="1"/>
    </xf>
    <xf numFmtId="0" fontId="8" fillId="6" borderId="38" xfId="0" applyFont="1" applyFill="1" applyBorder="1" applyAlignment="1">
      <alignment horizontal="right" vertical="center" wrapText="1"/>
    </xf>
    <xf numFmtId="0" fontId="15" fillId="7" borderId="36" xfId="0" applyFont="1" applyFill="1" applyBorder="1" applyAlignment="1">
      <alignment horizontal="center" vertical="center" wrapText="1"/>
    </xf>
    <xf numFmtId="0" fontId="15" fillId="7" borderId="38" xfId="0" applyFont="1" applyFill="1" applyBorder="1" applyAlignment="1">
      <alignment horizontal="center" vertical="center" wrapText="1"/>
    </xf>
    <xf numFmtId="14" fontId="16" fillId="0" borderId="37" xfId="0" applyNumberFormat="1" applyFont="1" applyBorder="1" applyAlignment="1">
      <alignment vertical="center" wrapText="1"/>
    </xf>
    <xf numFmtId="0" fontId="15" fillId="3" borderId="33" xfId="0" applyFont="1" applyFill="1" applyBorder="1" applyAlignment="1">
      <alignment vertical="center" wrapText="1"/>
    </xf>
    <xf numFmtId="0" fontId="16" fillId="3" borderId="33" xfId="0" applyFont="1" applyFill="1" applyBorder="1" applyAlignment="1">
      <alignment vertical="center" wrapText="1"/>
    </xf>
    <xf numFmtId="0" fontId="16" fillId="3" borderId="34" xfId="0" applyFont="1" applyFill="1" applyBorder="1" applyAlignment="1">
      <alignment vertical="center" wrapText="1"/>
    </xf>
    <xf numFmtId="0" fontId="8" fillId="6" borderId="34" xfId="0" applyFont="1" applyFill="1" applyBorder="1" applyAlignment="1">
      <alignment horizontal="right" vertical="center" wrapText="1"/>
    </xf>
    <xf numFmtId="0" fontId="8" fillId="8" borderId="39" xfId="0" applyFont="1" applyFill="1" applyBorder="1" applyAlignment="1">
      <alignment horizontal="right" vertical="center" wrapText="1"/>
    </xf>
    <xf numFmtId="0" fontId="8" fillId="8" borderId="40" xfId="0" applyFont="1" applyFill="1" applyBorder="1" applyAlignment="1">
      <alignment horizontal="right" vertical="center" wrapText="1"/>
    </xf>
    <xf numFmtId="0" fontId="23" fillId="0" borderId="0" xfId="0" applyFont="1" applyBorder="1"/>
    <xf numFmtId="0" fontId="21" fillId="0" borderId="0" xfId="0" applyFont="1" applyBorder="1"/>
    <xf numFmtId="164" fontId="11" fillId="0" borderId="6" xfId="1" applyNumberFormat="1" applyFont="1" applyBorder="1" applyAlignment="1">
      <alignment vertical="center" wrapText="1"/>
    </xf>
    <xf numFmtId="164" fontId="11" fillId="0" borderId="1" xfId="1" applyNumberFormat="1" applyFont="1" applyBorder="1" applyAlignment="1">
      <alignment vertical="center" wrapText="1"/>
    </xf>
    <xf numFmtId="164" fontId="11" fillId="0" borderId="6" xfId="1" applyNumberFormat="1" applyFont="1" applyFill="1" applyBorder="1" applyAlignment="1">
      <alignment vertical="center" wrapText="1"/>
    </xf>
    <xf numFmtId="164" fontId="11" fillId="0" borderId="1" xfId="1" applyNumberFormat="1" applyFont="1" applyFill="1" applyBorder="1" applyAlignment="1">
      <alignment vertical="center" wrapText="1"/>
    </xf>
    <xf numFmtId="164" fontId="11" fillId="0" borderId="20" xfId="1" applyNumberFormat="1" applyFont="1" applyBorder="1" applyAlignment="1">
      <alignment vertical="center" wrapText="1"/>
    </xf>
    <xf numFmtId="164" fontId="11" fillId="0" borderId="20" xfId="1" applyNumberFormat="1" applyFont="1" applyFill="1" applyBorder="1" applyAlignment="1">
      <alignment vertical="center" wrapText="1"/>
    </xf>
    <xf numFmtId="4" fontId="12" fillId="0" borderId="0" xfId="0" applyNumberFormat="1" applyFont="1" applyFill="1" applyAlignment="1">
      <alignment horizontal="center"/>
    </xf>
    <xf numFmtId="4" fontId="0" fillId="0" borderId="0" xfId="0" applyNumberFormat="1"/>
    <xf numFmtId="4" fontId="11" fillId="2" borderId="18" xfId="1" applyNumberFormat="1" applyFont="1" applyFill="1" applyBorder="1" applyAlignment="1">
      <alignment horizontal="right" vertical="center" wrapText="1"/>
    </xf>
    <xf numFmtId="4" fontId="11" fillId="2" borderId="2" xfId="1" applyNumberFormat="1" applyFont="1" applyFill="1" applyBorder="1" applyAlignment="1">
      <alignment horizontal="right" vertical="center" wrapText="1"/>
    </xf>
    <xf numFmtId="4" fontId="15" fillId="6" borderId="19" xfId="1" applyNumberFormat="1" applyFont="1" applyFill="1" applyBorder="1" applyAlignment="1">
      <alignment horizontal="right" vertical="center" wrapText="1"/>
    </xf>
    <xf numFmtId="4" fontId="8" fillId="8" borderId="17" xfId="0" applyNumberFormat="1" applyFont="1" applyFill="1" applyBorder="1" applyAlignment="1">
      <alignment horizontal="right" vertical="center" wrapText="1"/>
    </xf>
    <xf numFmtId="4" fontId="11" fillId="2" borderId="35" xfId="1" applyNumberFormat="1" applyFont="1" applyFill="1" applyBorder="1" applyAlignment="1">
      <alignment horizontal="right" vertical="center" wrapText="1"/>
    </xf>
    <xf numFmtId="4" fontId="11" fillId="2" borderId="37" xfId="1" applyNumberFormat="1" applyFont="1" applyFill="1" applyBorder="1" applyAlignment="1">
      <alignment horizontal="right" vertical="center" wrapText="1"/>
    </xf>
    <xf numFmtId="4" fontId="15" fillId="7" borderId="38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Alignment="1"/>
    <xf numFmtId="4" fontId="15" fillId="3" borderId="4" xfId="0" applyNumberFormat="1" applyFont="1" applyFill="1" applyBorder="1" applyAlignment="1">
      <alignment vertical="center" wrapText="1"/>
    </xf>
    <xf numFmtId="4" fontId="11" fillId="5" borderId="18" xfId="1" applyNumberFormat="1" applyFont="1" applyFill="1" applyBorder="1" applyAlignment="1">
      <alignment horizontal="right" vertical="center" wrapText="1"/>
    </xf>
    <xf numFmtId="4" fontId="11" fillId="5" borderId="2" xfId="1" applyNumberFormat="1" applyFont="1" applyFill="1" applyBorder="1" applyAlignment="1">
      <alignment horizontal="right" vertical="center" wrapText="1"/>
    </xf>
    <xf numFmtId="4" fontId="11" fillId="5" borderId="35" xfId="1" applyNumberFormat="1" applyFont="1" applyFill="1" applyBorder="1" applyAlignment="1">
      <alignment horizontal="right" vertical="center" wrapText="1"/>
    </xf>
    <xf numFmtId="4" fontId="11" fillId="5" borderId="37" xfId="1" applyNumberFormat="1" applyFont="1" applyFill="1" applyBorder="1" applyAlignment="1">
      <alignment horizontal="right" vertical="center" wrapText="1"/>
    </xf>
    <xf numFmtId="4" fontId="8" fillId="6" borderId="38" xfId="0" applyNumberFormat="1" applyFont="1" applyFill="1" applyBorder="1" applyAlignment="1">
      <alignment horizontal="right" vertical="center" wrapText="1"/>
    </xf>
    <xf numFmtId="0" fontId="16" fillId="0" borderId="6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43" fontId="16" fillId="0" borderId="6" xfId="1" applyFont="1" applyBorder="1" applyAlignment="1">
      <alignment vertical="center" wrapText="1"/>
    </xf>
    <xf numFmtId="43" fontId="16" fillId="0" borderId="1" xfId="1" applyFont="1" applyBorder="1" applyAlignment="1">
      <alignment vertical="center" wrapText="1"/>
    </xf>
    <xf numFmtId="0" fontId="16" fillId="0" borderId="41" xfId="0" applyFont="1" applyBorder="1" applyAlignment="1">
      <alignment vertical="center" wrapText="1"/>
    </xf>
    <xf numFmtId="0" fontId="15" fillId="3" borderId="39" xfId="0" applyFont="1" applyFill="1" applyBorder="1" applyAlignment="1">
      <alignment vertical="center" wrapText="1"/>
    </xf>
    <xf numFmtId="0" fontId="22" fillId="0" borderId="0" xfId="0" applyFont="1"/>
    <xf numFmtId="0" fontId="16" fillId="0" borderId="36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vertical="center" wrapText="1"/>
    </xf>
    <xf numFmtId="4" fontId="22" fillId="0" borderId="0" xfId="0" applyNumberFormat="1" applyFont="1"/>
    <xf numFmtId="4" fontId="15" fillId="3" borderId="33" xfId="0" applyNumberFormat="1" applyFont="1" applyFill="1" applyBorder="1" applyAlignment="1">
      <alignment vertical="center" wrapText="1"/>
    </xf>
    <xf numFmtId="4" fontId="11" fillId="5" borderId="1" xfId="1" applyNumberFormat="1" applyFont="1" applyFill="1" applyBorder="1" applyAlignment="1">
      <alignment horizontal="right" vertical="center" wrapText="1"/>
    </xf>
    <xf numFmtId="4" fontId="22" fillId="0" borderId="1" xfId="0" applyNumberFormat="1" applyFont="1" applyBorder="1"/>
    <xf numFmtId="4" fontId="8" fillId="8" borderId="40" xfId="0" applyNumberFormat="1" applyFont="1" applyFill="1" applyBorder="1" applyAlignment="1">
      <alignment horizontal="right" vertical="center" wrapText="1"/>
    </xf>
    <xf numFmtId="4" fontId="16" fillId="0" borderId="6" xfId="1" applyNumberFormat="1" applyFont="1" applyBorder="1" applyAlignment="1">
      <alignment vertical="center" wrapText="1"/>
    </xf>
    <xf numFmtId="4" fontId="16" fillId="0" borderId="1" xfId="1" applyNumberFormat="1" applyFont="1" applyBorder="1" applyAlignment="1">
      <alignment vertical="center" wrapText="1"/>
    </xf>
    <xf numFmtId="4" fontId="15" fillId="7" borderId="19" xfId="0" applyNumberFormat="1" applyFont="1" applyFill="1" applyBorder="1" applyAlignment="1">
      <alignment horizontal="center" vertical="center" wrapText="1"/>
    </xf>
    <xf numFmtId="4" fontId="16" fillId="0" borderId="37" xfId="1" applyNumberFormat="1" applyFont="1" applyBorder="1" applyAlignment="1">
      <alignment vertical="center" wrapText="1"/>
    </xf>
    <xf numFmtId="4" fontId="11" fillId="2" borderId="1" xfId="1" applyNumberFormat="1" applyFont="1" applyFill="1" applyBorder="1" applyAlignment="1">
      <alignment horizontal="right" vertical="center" wrapText="1"/>
    </xf>
    <xf numFmtId="0" fontId="8" fillId="6" borderId="38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164" fontId="11" fillId="0" borderId="0" xfId="1" applyNumberFormat="1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164" fontId="11" fillId="0" borderId="0" xfId="1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43" fontId="11" fillId="0" borderId="6" xfId="1" applyFont="1" applyBorder="1" applyAlignment="1">
      <alignment horizontal="center" vertical="center" wrapText="1"/>
    </xf>
    <xf numFmtId="43" fontId="11" fillId="0" borderId="1" xfId="1" applyFont="1" applyBorder="1" applyAlignment="1">
      <alignment horizontal="center" vertical="center" wrapText="1"/>
    </xf>
    <xf numFmtId="43" fontId="11" fillId="0" borderId="0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5" fillId="3" borderId="33" xfId="0" applyFont="1" applyFill="1" applyBorder="1" applyAlignment="1">
      <alignment horizontal="center" vertical="center" wrapText="1"/>
    </xf>
    <xf numFmtId="0" fontId="16" fillId="4" borderId="35" xfId="0" applyFont="1" applyFill="1" applyBorder="1" applyAlignment="1">
      <alignment horizontal="center" vertical="center" wrapText="1"/>
    </xf>
    <xf numFmtId="0" fontId="16" fillId="4" borderId="37" xfId="0" applyFont="1" applyFill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8" fillId="8" borderId="4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43" fontId="11" fillId="0" borderId="0" xfId="1" applyFont="1" applyFill="1" applyBorder="1" applyAlignment="1">
      <alignment horizontal="center" vertical="center" wrapText="1"/>
    </xf>
    <xf numFmtId="43" fontId="11" fillId="0" borderId="20" xfId="1" applyFont="1" applyBorder="1" applyAlignment="1">
      <alignment horizontal="center" vertical="center" wrapText="1"/>
    </xf>
    <xf numFmtId="0" fontId="22" fillId="6" borderId="21" xfId="0" applyFont="1" applyFill="1" applyBorder="1"/>
    <xf numFmtId="0" fontId="22" fillId="8" borderId="22" xfId="0" applyFont="1" applyFill="1" applyBorder="1"/>
    <xf numFmtId="49" fontId="16" fillId="0" borderId="18" xfId="0" applyNumberFormat="1" applyFont="1" applyBorder="1" applyAlignment="1">
      <alignment vertical="center" wrapText="1"/>
    </xf>
    <xf numFmtId="49" fontId="16" fillId="0" borderId="2" xfId="0" applyNumberFormat="1" applyFont="1" applyBorder="1" applyAlignment="1">
      <alignment vertical="center" wrapText="1"/>
    </xf>
    <xf numFmtId="14" fontId="16" fillId="0" borderId="18" xfId="0" applyNumberFormat="1" applyFont="1" applyBorder="1" applyAlignment="1">
      <alignment vertical="center" wrapText="1"/>
    </xf>
    <xf numFmtId="4" fontId="16" fillId="0" borderId="18" xfId="0" applyNumberFormat="1" applyFont="1" applyBorder="1" applyAlignment="1">
      <alignment vertical="center" wrapText="1"/>
    </xf>
    <xf numFmtId="4" fontId="16" fillId="0" borderId="18" xfId="1" applyNumberFormat="1" applyFont="1" applyBorder="1" applyAlignment="1">
      <alignment vertical="center" wrapText="1"/>
    </xf>
    <xf numFmtId="4" fontId="16" fillId="0" borderId="2" xfId="0" applyNumberFormat="1" applyFont="1" applyBorder="1" applyAlignment="1">
      <alignment vertical="center" wrapText="1"/>
    </xf>
    <xf numFmtId="4" fontId="16" fillId="0" borderId="2" xfId="1" applyNumberFormat="1" applyFont="1" applyBorder="1" applyAlignment="1">
      <alignment vertical="center" wrapText="1"/>
    </xf>
    <xf numFmtId="0" fontId="24" fillId="0" borderId="0" xfId="0" applyFont="1"/>
    <xf numFmtId="0" fontId="13" fillId="0" borderId="23" xfId="0" applyFont="1" applyFill="1" applyBorder="1" applyAlignment="1" applyProtection="1">
      <alignment horizontal="left"/>
      <protection locked="0"/>
    </xf>
    <xf numFmtId="0" fontId="14" fillId="0" borderId="21" xfId="0" applyFont="1" applyFill="1" applyBorder="1" applyAlignment="1" applyProtection="1">
      <alignment horizontal="left"/>
      <protection locked="0"/>
    </xf>
    <xf numFmtId="0" fontId="11" fillId="0" borderId="24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0" fillId="0" borderId="32" xfId="0" applyBorder="1" applyAlignment="1">
      <alignment vertical="top" wrapText="1"/>
    </xf>
    <xf numFmtId="0" fontId="22" fillId="0" borderId="25" xfId="0" applyFont="1" applyFill="1" applyBorder="1"/>
    <xf numFmtId="0" fontId="22" fillId="0" borderId="21" xfId="0" applyFont="1" applyFill="1" applyBorder="1"/>
    <xf numFmtId="4" fontId="11" fillId="0" borderId="45" xfId="1" applyNumberFormat="1" applyFont="1" applyFill="1" applyBorder="1" applyAlignment="1">
      <alignment horizontal="right" vertical="center" wrapText="1"/>
    </xf>
    <xf numFmtId="4" fontId="11" fillId="0" borderId="46" xfId="1" applyNumberFormat="1" applyFont="1" applyFill="1" applyBorder="1" applyAlignment="1">
      <alignment horizontal="right" vertical="center" wrapText="1"/>
    </xf>
    <xf numFmtId="4" fontId="11" fillId="2" borderId="48" xfId="1" applyNumberFormat="1" applyFont="1" applyFill="1" applyBorder="1" applyAlignment="1">
      <alignment horizontal="right" vertical="center" wrapText="1"/>
    </xf>
    <xf numFmtId="0" fontId="23" fillId="0" borderId="0" xfId="0" applyFont="1"/>
    <xf numFmtId="0" fontId="23" fillId="0" borderId="0" xfId="0" applyFont="1" applyBorder="1" applyAlignment="1">
      <alignment horizontal="left" vertical="center"/>
    </xf>
    <xf numFmtId="4" fontId="11" fillId="2" borderId="50" xfId="1" applyNumberFormat="1" applyFont="1" applyFill="1" applyBorder="1" applyAlignment="1">
      <alignment horizontal="right" vertical="center" wrapText="1"/>
    </xf>
    <xf numFmtId="4" fontId="15" fillId="8" borderId="49" xfId="1" applyNumberFormat="1" applyFont="1" applyFill="1" applyBorder="1" applyAlignment="1">
      <alignment horizontal="right" vertical="center" wrapText="1"/>
    </xf>
    <xf numFmtId="4" fontId="15" fillId="8" borderId="47" xfId="1" applyNumberFormat="1" applyFont="1" applyFill="1" applyBorder="1" applyAlignment="1">
      <alignment horizontal="right" vertical="center" wrapText="1"/>
    </xf>
    <xf numFmtId="4" fontId="11" fillId="2" borderId="51" xfId="1" applyNumberFormat="1" applyFont="1" applyFill="1" applyBorder="1" applyAlignment="1">
      <alignment horizontal="right" vertical="center" wrapText="1"/>
    </xf>
    <xf numFmtId="0" fontId="28" fillId="0" borderId="0" xfId="0" applyFont="1"/>
    <xf numFmtId="0" fontId="0" fillId="8" borderId="18" xfId="0" applyFill="1" applyBorder="1" applyAlignment="1">
      <alignment wrapText="1"/>
    </xf>
    <xf numFmtId="0" fontId="11" fillId="0" borderId="55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0" fillId="0" borderId="42" xfId="0" applyBorder="1" applyAlignment="1">
      <alignment vertical="center"/>
    </xf>
    <xf numFmtId="0" fontId="0" fillId="0" borderId="44" xfId="0" applyBorder="1" applyAlignment="1">
      <alignment vertical="top" wrapText="1"/>
    </xf>
    <xf numFmtId="0" fontId="16" fillId="0" borderId="3" xfId="0" applyFont="1" applyBorder="1" applyAlignment="1">
      <alignment vertical="center" wrapText="1"/>
    </xf>
    <xf numFmtId="0" fontId="8" fillId="6" borderId="0" xfId="0" applyFont="1" applyFill="1" applyBorder="1" applyAlignment="1">
      <alignment horizontal="right" vertical="center" wrapText="1"/>
    </xf>
    <xf numFmtId="49" fontId="8" fillId="6" borderId="0" xfId="0" applyNumberFormat="1" applyFont="1" applyFill="1" applyBorder="1" applyAlignment="1">
      <alignment horizontal="right" vertical="center" wrapText="1"/>
    </xf>
    <xf numFmtId="14" fontId="8" fillId="6" borderId="0" xfId="0" applyNumberFormat="1" applyFont="1" applyFill="1" applyBorder="1" applyAlignment="1">
      <alignment horizontal="right" vertical="center" wrapText="1"/>
    </xf>
    <xf numFmtId="4" fontId="8" fillId="6" borderId="0" xfId="0" applyNumberFormat="1" applyFont="1" applyFill="1" applyBorder="1" applyAlignment="1">
      <alignment horizontal="right" vertical="center" wrapText="1"/>
    </xf>
    <xf numFmtId="4" fontId="15" fillId="6" borderId="57" xfId="1" applyNumberFormat="1" applyFont="1" applyFill="1" applyBorder="1" applyAlignment="1">
      <alignment horizontal="right" vertical="center" wrapText="1"/>
    </xf>
    <xf numFmtId="0" fontId="15" fillId="3" borderId="52" xfId="0" applyFont="1" applyFill="1" applyBorder="1" applyAlignment="1">
      <alignment vertical="center" wrapText="1"/>
    </xf>
    <xf numFmtId="49" fontId="15" fillId="3" borderId="52" xfId="0" applyNumberFormat="1" applyFont="1" applyFill="1" applyBorder="1" applyAlignment="1">
      <alignment vertical="center" wrapText="1"/>
    </xf>
    <xf numFmtId="4" fontId="15" fillId="3" borderId="52" xfId="0" applyNumberFormat="1" applyFont="1" applyFill="1" applyBorder="1" applyAlignment="1">
      <alignment vertical="center" wrapText="1"/>
    </xf>
    <xf numFmtId="4" fontId="25" fillId="3" borderId="52" xfId="2" applyNumberFormat="1" applyFill="1" applyBorder="1" applyAlignment="1">
      <alignment vertical="center" wrapText="1"/>
    </xf>
    <xf numFmtId="4" fontId="15" fillId="3" borderId="49" xfId="0" applyNumberFormat="1" applyFont="1" applyFill="1" applyBorder="1" applyAlignment="1">
      <alignment vertical="center" wrapText="1"/>
    </xf>
    <xf numFmtId="4" fontId="15" fillId="3" borderId="5" xfId="0" applyNumberFormat="1" applyFont="1" applyFill="1" applyBorder="1" applyAlignment="1">
      <alignment vertical="center" wrapText="1"/>
    </xf>
    <xf numFmtId="0" fontId="16" fillId="3" borderId="52" xfId="0" applyFont="1" applyFill="1" applyBorder="1" applyAlignment="1">
      <alignment vertical="center" wrapText="1"/>
    </xf>
    <xf numFmtId="0" fontId="0" fillId="0" borderId="25" xfId="0" applyFill="1" applyBorder="1" applyAlignment="1">
      <alignment wrapText="1"/>
    </xf>
    <xf numFmtId="0" fontId="16" fillId="3" borderId="58" xfId="0" applyFont="1" applyFill="1" applyBorder="1" applyAlignment="1">
      <alignment vertical="center" wrapText="1"/>
    </xf>
    <xf numFmtId="0" fontId="0" fillId="0" borderId="21" xfId="0" applyFill="1" applyBorder="1" applyAlignment="1">
      <alignment wrapText="1"/>
    </xf>
    <xf numFmtId="0" fontId="16" fillId="3" borderId="59" xfId="0" applyFont="1" applyFill="1" applyBorder="1" applyAlignment="1">
      <alignment vertical="center" wrapText="1"/>
    </xf>
    <xf numFmtId="0" fontId="16" fillId="4" borderId="15" xfId="0" applyFont="1" applyFill="1" applyBorder="1" applyAlignment="1">
      <alignment vertical="center" wrapText="1"/>
    </xf>
    <xf numFmtId="49" fontId="16" fillId="0" borderId="15" xfId="0" applyNumberFormat="1" applyFont="1" applyBorder="1" applyAlignment="1">
      <alignment vertical="center" wrapText="1"/>
    </xf>
    <xf numFmtId="14" fontId="16" fillId="0" borderId="15" xfId="0" applyNumberFormat="1" applyFont="1" applyBorder="1" applyAlignment="1">
      <alignment vertical="center" wrapText="1"/>
    </xf>
    <xf numFmtId="4" fontId="16" fillId="0" borderId="15" xfId="0" applyNumberFormat="1" applyFont="1" applyBorder="1" applyAlignment="1">
      <alignment vertical="center" wrapText="1"/>
    </xf>
    <xf numFmtId="4" fontId="16" fillId="0" borderId="15" xfId="1" applyNumberFormat="1" applyFont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4" fontId="11" fillId="2" borderId="15" xfId="1" applyNumberFormat="1" applyFont="1" applyFill="1" applyBorder="1" applyAlignment="1">
      <alignment horizontal="right" vertical="center" wrapText="1"/>
    </xf>
    <xf numFmtId="4" fontId="11" fillId="5" borderId="15" xfId="1" applyNumberFormat="1" applyFont="1" applyFill="1" applyBorder="1" applyAlignment="1">
      <alignment horizontal="right" vertical="center" wrapText="1"/>
    </xf>
    <xf numFmtId="4" fontId="11" fillId="2" borderId="60" xfId="1" applyNumberFormat="1" applyFont="1" applyFill="1" applyBorder="1" applyAlignment="1">
      <alignment horizontal="right" vertical="center" wrapText="1"/>
    </xf>
    <xf numFmtId="4" fontId="11" fillId="0" borderId="30" xfId="1" applyNumberFormat="1" applyFont="1" applyFill="1" applyBorder="1" applyAlignment="1">
      <alignment horizontal="right" vertical="center" wrapText="1"/>
    </xf>
    <xf numFmtId="0" fontId="0" fillId="0" borderId="22" xfId="0" applyFill="1" applyBorder="1" applyAlignment="1">
      <alignment wrapText="1"/>
    </xf>
    <xf numFmtId="4" fontId="15" fillId="6" borderId="0" xfId="1" applyNumberFormat="1" applyFont="1" applyFill="1" applyBorder="1" applyAlignment="1">
      <alignment horizontal="right" vertical="center" wrapText="1"/>
    </xf>
    <xf numFmtId="4" fontId="15" fillId="6" borderId="61" xfId="1" applyNumberFormat="1" applyFont="1" applyFill="1" applyBorder="1" applyAlignment="1">
      <alignment horizontal="right" vertical="center" wrapText="1"/>
    </xf>
    <xf numFmtId="0" fontId="0" fillId="6" borderId="62" xfId="0" applyFill="1" applyBorder="1" applyAlignment="1">
      <alignment wrapText="1"/>
    </xf>
    <xf numFmtId="0" fontId="16" fillId="0" borderId="0" xfId="0" applyFont="1" applyBorder="1" applyAlignment="1">
      <alignment vertical="center" wrapText="1"/>
    </xf>
    <xf numFmtId="0" fontId="16" fillId="4" borderId="62" xfId="0" applyFont="1" applyFill="1" applyBorder="1" applyAlignment="1">
      <alignment vertical="center" wrapText="1"/>
    </xf>
    <xf numFmtId="49" fontId="16" fillId="0" borderId="62" xfId="0" applyNumberFormat="1" applyFont="1" applyBorder="1" applyAlignment="1">
      <alignment vertical="center" wrapText="1"/>
    </xf>
    <xf numFmtId="14" fontId="16" fillId="0" borderId="62" xfId="0" applyNumberFormat="1" applyFont="1" applyBorder="1" applyAlignment="1">
      <alignment vertical="center" wrapText="1"/>
    </xf>
    <xf numFmtId="4" fontId="16" fillId="0" borderId="62" xfId="0" applyNumberFormat="1" applyFont="1" applyBorder="1" applyAlignment="1">
      <alignment vertical="center" wrapText="1"/>
    </xf>
    <xf numFmtId="4" fontId="16" fillId="0" borderId="62" xfId="1" applyNumberFormat="1" applyFont="1" applyBorder="1" applyAlignment="1">
      <alignment vertical="center" wrapText="1"/>
    </xf>
    <xf numFmtId="0" fontId="16" fillId="0" borderId="62" xfId="0" applyFont="1" applyBorder="1" applyAlignment="1">
      <alignment vertical="center" wrapText="1"/>
    </xf>
    <xf numFmtId="4" fontId="11" fillId="2" borderId="62" xfId="1" applyNumberFormat="1" applyFont="1" applyFill="1" applyBorder="1" applyAlignment="1">
      <alignment horizontal="right" vertical="center" wrapText="1"/>
    </xf>
    <xf numFmtId="4" fontId="11" fillId="5" borderId="62" xfId="1" applyNumberFormat="1" applyFont="1" applyFill="1" applyBorder="1" applyAlignment="1">
      <alignment horizontal="right" vertical="center" wrapText="1"/>
    </xf>
    <xf numFmtId="4" fontId="11" fillId="2" borderId="57" xfId="1" applyNumberFormat="1" applyFont="1" applyFill="1" applyBorder="1" applyAlignment="1">
      <alignment horizontal="right" vertical="center" wrapText="1"/>
    </xf>
    <xf numFmtId="0" fontId="16" fillId="3" borderId="63" xfId="0" applyFont="1" applyFill="1" applyBorder="1" applyAlignment="1">
      <alignment vertical="center" wrapText="1"/>
    </xf>
    <xf numFmtId="0" fontId="15" fillId="7" borderId="40" xfId="0" applyFont="1" applyFill="1" applyBorder="1" applyAlignment="1">
      <alignment horizontal="center" vertical="center" wrapText="1"/>
    </xf>
    <xf numFmtId="49" fontId="15" fillId="7" borderId="40" xfId="0" applyNumberFormat="1" applyFont="1" applyFill="1" applyBorder="1" applyAlignment="1">
      <alignment horizontal="center" vertical="center" wrapText="1"/>
    </xf>
    <xf numFmtId="14" fontId="15" fillId="7" borderId="40" xfId="0" applyNumberFormat="1" applyFont="1" applyFill="1" applyBorder="1" applyAlignment="1">
      <alignment horizontal="center" vertical="center" wrapText="1"/>
    </xf>
    <xf numFmtId="4" fontId="15" fillId="7" borderId="40" xfId="0" applyNumberFormat="1" applyFont="1" applyFill="1" applyBorder="1" applyAlignment="1">
      <alignment horizontal="center" vertical="center" wrapText="1"/>
    </xf>
    <xf numFmtId="4" fontId="15" fillId="6" borderId="64" xfId="1" applyNumberFormat="1" applyFont="1" applyFill="1" applyBorder="1" applyAlignment="1">
      <alignment horizontal="right" vertical="center" wrapText="1"/>
    </xf>
    <xf numFmtId="4" fontId="15" fillId="6" borderId="53" xfId="1" applyNumberFormat="1" applyFont="1" applyFill="1" applyBorder="1" applyAlignment="1">
      <alignment horizontal="right" vertical="center" wrapText="1"/>
    </xf>
    <xf numFmtId="0" fontId="0" fillId="6" borderId="54" xfId="0" applyFill="1" applyBorder="1" applyAlignment="1">
      <alignment wrapText="1"/>
    </xf>
    <xf numFmtId="0" fontId="16" fillId="3" borderId="65" xfId="0" applyFont="1" applyFill="1" applyBorder="1" applyAlignment="1">
      <alignment vertical="center" wrapText="1"/>
    </xf>
    <xf numFmtId="0" fontId="16" fillId="3" borderId="66" xfId="0" applyFont="1" applyFill="1" applyBorder="1" applyAlignment="1">
      <alignment vertical="center" wrapText="1"/>
    </xf>
    <xf numFmtId="0" fontId="16" fillId="3" borderId="56" xfId="0" applyFont="1" applyFill="1" applyBorder="1" applyAlignment="1">
      <alignment vertical="center" wrapText="1"/>
    </xf>
    <xf numFmtId="0" fontId="8" fillId="6" borderId="59" xfId="0" applyFont="1" applyFill="1" applyBorder="1" applyAlignment="1">
      <alignment horizontal="right" vertical="center" wrapText="1"/>
    </xf>
    <xf numFmtId="0" fontId="8" fillId="6" borderId="44" xfId="0" applyFont="1" applyFill="1" applyBorder="1" applyAlignment="1">
      <alignment horizontal="right" vertical="center" wrapText="1"/>
    </xf>
    <xf numFmtId="49" fontId="8" fillId="6" borderId="44" xfId="0" applyNumberFormat="1" applyFont="1" applyFill="1" applyBorder="1" applyAlignment="1">
      <alignment horizontal="right" vertical="center" wrapText="1"/>
    </xf>
    <xf numFmtId="14" fontId="8" fillId="6" borderId="44" xfId="0" applyNumberFormat="1" applyFont="1" applyFill="1" applyBorder="1" applyAlignment="1">
      <alignment horizontal="right" vertical="center" wrapText="1"/>
    </xf>
    <xf numFmtId="4" fontId="8" fillId="6" borderId="44" xfId="0" applyNumberFormat="1" applyFont="1" applyFill="1" applyBorder="1" applyAlignment="1">
      <alignment horizontal="right" vertical="center" wrapText="1"/>
    </xf>
    <xf numFmtId="4" fontId="15" fillId="6" borderId="44" xfId="1" applyNumberFormat="1" applyFont="1" applyFill="1" applyBorder="1" applyAlignment="1">
      <alignment horizontal="right" vertical="center" wrapText="1"/>
    </xf>
    <xf numFmtId="4" fontId="15" fillId="6" borderId="67" xfId="1" applyNumberFormat="1" applyFont="1" applyFill="1" applyBorder="1" applyAlignment="1">
      <alignment horizontal="right" vertical="center" wrapText="1"/>
    </xf>
    <xf numFmtId="4" fontId="15" fillId="6" borderId="30" xfId="1" applyNumberFormat="1" applyFont="1" applyFill="1" applyBorder="1" applyAlignment="1">
      <alignment horizontal="right" vertical="center" wrapText="1"/>
    </xf>
    <xf numFmtId="0" fontId="0" fillId="6" borderId="22" xfId="0" applyFill="1" applyBorder="1" applyAlignment="1">
      <alignment wrapText="1"/>
    </xf>
    <xf numFmtId="0" fontId="16" fillId="3" borderId="68" xfId="0" applyFont="1" applyFill="1" applyBorder="1" applyAlignment="1">
      <alignment vertical="center" wrapText="1"/>
    </xf>
    <xf numFmtId="0" fontId="16" fillId="0" borderId="17" xfId="0" applyFont="1" applyBorder="1" applyAlignment="1">
      <alignment vertical="center" wrapText="1"/>
    </xf>
    <xf numFmtId="0" fontId="16" fillId="0" borderId="18" xfId="0" applyFont="1" applyFill="1" applyBorder="1" applyAlignment="1">
      <alignment vertical="center" wrapText="1"/>
    </xf>
    <xf numFmtId="4" fontId="11" fillId="2" borderId="69" xfId="1" applyNumberFormat="1" applyFont="1" applyFill="1" applyBorder="1" applyAlignment="1">
      <alignment horizontal="right" vertical="center" wrapText="1"/>
    </xf>
    <xf numFmtId="4" fontId="11" fillId="0" borderId="29" xfId="1" applyNumberFormat="1" applyFont="1" applyFill="1" applyBorder="1" applyAlignment="1">
      <alignment horizontal="right" vertical="center" wrapText="1"/>
    </xf>
    <xf numFmtId="0" fontId="0" fillId="0" borderId="23" xfId="0" applyFill="1" applyBorder="1" applyAlignment="1">
      <alignment wrapText="1"/>
    </xf>
    <xf numFmtId="4" fontId="15" fillId="3" borderId="70" xfId="0" applyNumberFormat="1" applyFont="1" applyFill="1" applyBorder="1" applyAlignment="1">
      <alignment vertical="center" wrapText="1"/>
    </xf>
    <xf numFmtId="4" fontId="11" fillId="2" borderId="72" xfId="1" applyNumberFormat="1" applyFont="1" applyFill="1" applyBorder="1" applyAlignment="1">
      <alignment horizontal="right" vertical="center" wrapText="1"/>
    </xf>
    <xf numFmtId="4" fontId="11" fillId="0" borderId="6" xfId="0" applyNumberFormat="1" applyFont="1" applyBorder="1" applyAlignment="1">
      <alignment vertical="center" wrapText="1"/>
    </xf>
    <xf numFmtId="4" fontId="11" fillId="0" borderId="1" xfId="0" applyNumberFormat="1" applyFont="1" applyBorder="1" applyAlignment="1">
      <alignment vertical="center" wrapText="1"/>
    </xf>
    <xf numFmtId="4" fontId="11" fillId="0" borderId="20" xfId="0" applyNumberFormat="1" applyFont="1" applyBorder="1" applyAlignment="1">
      <alignment vertical="center" wrapText="1"/>
    </xf>
    <xf numFmtId="4" fontId="11" fillId="2" borderId="73" xfId="1" applyNumberFormat="1" applyFont="1" applyFill="1" applyBorder="1" applyAlignment="1">
      <alignment horizontal="right" vertical="center" wrapText="1"/>
    </xf>
    <xf numFmtId="4" fontId="11" fillId="0" borderId="71" xfId="1" applyNumberFormat="1" applyFont="1" applyFill="1" applyBorder="1" applyAlignment="1">
      <alignment horizontal="right" vertical="center" wrapText="1"/>
    </xf>
    <xf numFmtId="4" fontId="15" fillId="6" borderId="46" xfId="1" applyNumberFormat="1" applyFont="1" applyFill="1" applyBorder="1" applyAlignment="1">
      <alignment horizontal="right" vertical="center" wrapText="1"/>
    </xf>
    <xf numFmtId="4" fontId="15" fillId="8" borderId="30" xfId="1" applyNumberFormat="1" applyFont="1" applyFill="1" applyBorder="1" applyAlignment="1">
      <alignment horizontal="center" vertical="center" wrapText="1"/>
    </xf>
    <xf numFmtId="4" fontId="15" fillId="6" borderId="72" xfId="1" applyNumberFormat="1" applyFont="1" applyFill="1" applyBorder="1" applyAlignment="1">
      <alignment horizontal="right" vertical="center" wrapText="1"/>
    </xf>
    <xf numFmtId="4" fontId="15" fillId="8" borderId="74" xfId="1" applyNumberFormat="1" applyFont="1" applyFill="1" applyBorder="1" applyAlignment="1">
      <alignment horizontal="center" vertical="center" wrapText="1"/>
    </xf>
    <xf numFmtId="0" fontId="0" fillId="0" borderId="29" xfId="0" applyBorder="1" applyAlignment="1"/>
    <xf numFmtId="0" fontId="0" fillId="0" borderId="28" xfId="0" applyBorder="1" applyAlignment="1"/>
    <xf numFmtId="0" fontId="0" fillId="0" borderId="23" xfId="0" applyBorder="1" applyAlignment="1"/>
    <xf numFmtId="0" fontId="0" fillId="0" borderId="30" xfId="0" applyBorder="1" applyAlignment="1"/>
    <xf numFmtId="0" fontId="0" fillId="0" borderId="20" xfId="0" applyBorder="1" applyAlignment="1"/>
    <xf numFmtId="0" fontId="0" fillId="0" borderId="22" xfId="0" applyBorder="1" applyAlignment="1"/>
    <xf numFmtId="4" fontId="0" fillId="0" borderId="27" xfId="0" applyNumberFormat="1" applyBorder="1" applyAlignment="1"/>
    <xf numFmtId="4" fontId="0" fillId="0" borderId="23" xfId="0" applyNumberFormat="1" applyBorder="1" applyAlignment="1"/>
    <xf numFmtId="4" fontId="0" fillId="0" borderId="26" xfId="0" applyNumberFormat="1" applyBorder="1" applyAlignment="1">
      <alignment vertical="top" wrapText="1"/>
    </xf>
    <xf numFmtId="4" fontId="0" fillId="0" borderId="22" xfId="0" applyNumberFormat="1" applyBorder="1" applyAlignment="1">
      <alignment vertical="top" wrapText="1"/>
    </xf>
    <xf numFmtId="4" fontId="0" fillId="0" borderId="7" xfId="0" applyNumberFormat="1" applyBorder="1" applyAlignment="1"/>
    <xf numFmtId="4" fontId="0" fillId="0" borderId="42" xfId="0" applyNumberFormat="1" applyBorder="1" applyAlignment="1"/>
    <xf numFmtId="0" fontId="0" fillId="0" borderId="42" xfId="0" applyBorder="1" applyAlignment="1"/>
    <xf numFmtId="0" fontId="0" fillId="0" borderId="9" xfId="0" applyBorder="1" applyAlignment="1"/>
    <xf numFmtId="4" fontId="0" fillId="0" borderId="43" xfId="0" applyNumberFormat="1" applyBorder="1" applyAlignment="1">
      <alignment vertical="top"/>
    </xf>
    <xf numFmtId="4" fontId="0" fillId="0" borderId="44" xfId="0" applyNumberFormat="1" applyBorder="1" applyAlignment="1">
      <alignment vertical="top"/>
    </xf>
    <xf numFmtId="0" fontId="0" fillId="0" borderId="44" xfId="0" applyBorder="1" applyAlignment="1"/>
    <xf numFmtId="0" fontId="0" fillId="0" borderId="16" xfId="0" applyBorder="1" applyAlignment="1"/>
    <xf numFmtId="0" fontId="13" fillId="0" borderId="8" xfId="0" applyFont="1" applyFill="1" applyBorder="1" applyAlignment="1" applyProtection="1">
      <alignment horizontal="left"/>
      <protection locked="0"/>
    </xf>
    <xf numFmtId="0" fontId="13" fillId="0" borderId="9" xfId="0" applyFont="1" applyFill="1" applyBorder="1" applyAlignment="1" applyProtection="1">
      <alignment horizontal="left"/>
      <protection locked="0"/>
    </xf>
    <xf numFmtId="0" fontId="14" fillId="0" borderId="11" xfId="0" applyFont="1" applyFill="1" applyBorder="1" applyAlignment="1" applyProtection="1">
      <alignment horizontal="left"/>
      <protection locked="0"/>
    </xf>
    <xf numFmtId="0" fontId="14" fillId="0" borderId="12" xfId="0" applyFont="1" applyFill="1" applyBorder="1" applyAlignment="1" applyProtection="1">
      <alignment horizontal="left"/>
      <protection locked="0"/>
    </xf>
    <xf numFmtId="0" fontId="14" fillId="3" borderId="11" xfId="0" applyFont="1" applyFill="1" applyBorder="1" applyAlignment="1" applyProtection="1">
      <alignment horizontal="left"/>
      <protection locked="0"/>
    </xf>
    <xf numFmtId="0" fontId="14" fillId="3" borderId="12" xfId="0" applyFont="1" applyFill="1" applyBorder="1" applyAlignment="1" applyProtection="1">
      <alignment horizontal="left"/>
      <protection locked="0"/>
    </xf>
    <xf numFmtId="0" fontId="14" fillId="3" borderId="15" xfId="0" applyFont="1" applyFill="1" applyBorder="1" applyAlignment="1" applyProtection="1">
      <alignment horizontal="left"/>
      <protection locked="0"/>
    </xf>
    <xf numFmtId="0" fontId="14" fillId="3" borderId="16" xfId="0" applyFont="1" applyFill="1" applyBorder="1" applyAlignment="1" applyProtection="1">
      <alignment horizontal="left"/>
      <protection locked="0"/>
    </xf>
  </cellXfs>
  <cellStyles count="3">
    <cellStyle name="Comma" xfId="1" builtinId="3"/>
    <cellStyle name="Hyperlink" xfId="2" builtinId="8"/>
    <cellStyle name="Normal" xfId="0" builtinId="0"/>
  </cellStyles>
  <dxfs count="29">
    <dxf>
      <alignment textRotation="0" wrapText="1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7" tint="0.5999938962981048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rgb="FFD9D9D9"/>
        </patternFill>
      </fill>
      <alignment horizontal="right" vertical="center" textRotation="0" wrapText="1" indent="0" justifyLastLine="0" shrinkToFit="0" readingOrder="0"/>
      <border diagonalUp="0" diagonalDown="0">
        <left/>
        <right style="thick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rgb="FFD9D9D9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5" formatCode="_-* #,##0.00_-;\-* #,##0.00_-;_-* &quot;-&quot;??_-;_-@_-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textRotation="0" wrapText="1" justifyLastLine="0" shrinkToFit="0" readingOrder="0"/>
    </dxf>
    <dxf>
      <alignment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rgb="FFFDC608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textRotation="0" wrapTex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rgb="FFFDC608"/>
        </patternFill>
      </fill>
      <alignment horizontal="general" vertical="center" textRotation="0" wrapText="1" indent="0" justifyLastLine="0" shrinkToFit="0" readingOrder="0"/>
    </dxf>
    <dxf>
      <fill>
        <patternFill patternType="lightUp">
          <bgColor theme="0" tint="-0.24994659260841701"/>
        </patternFill>
      </fill>
    </dxf>
    <dxf>
      <fill>
        <patternFill patternType="lightUp">
          <bgColor theme="0" tint="-0.24994659260841701"/>
        </patternFill>
      </fill>
    </dxf>
    <dxf>
      <fill>
        <patternFill patternType="lightUp">
          <bgColor theme="0" tint="-0.24994659260841701"/>
        </patternFill>
      </fill>
    </dxf>
    <dxf>
      <fill>
        <patternFill patternType="lightUp">
          <bgColor theme="0" tint="-0.24994659260841701"/>
        </patternFill>
      </fill>
    </dxf>
    <dxf>
      <fill>
        <patternFill patternType="lightUp">
          <bgColor theme="0" tint="-0.24994659260841701"/>
        </patternFill>
      </fill>
    </dxf>
    <dxf>
      <fill>
        <patternFill>
          <bgColor rgb="FFF2F2F2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color theme="0"/>
      </font>
      <fill>
        <patternFill>
          <bgColor rgb="FF7F7F7F"/>
        </patternFill>
      </fill>
    </dxf>
  </dxfs>
  <tableStyles count="1" defaultTableStyle="I-RE" defaultPivotStyle="PivotStyleLight16">
    <tableStyle name="I-RE" pivot="0" count="4">
      <tableStyleElement type="headerRow" dxfId="28"/>
      <tableStyleElement type="firstColumn" dxfId="27"/>
      <tableStyleElement type="firstRowStripe" dxfId="26"/>
      <tableStyleElement type="secondRowStripe" dxfId="25"/>
    </tableStyle>
  </tableStyles>
  <colors>
    <mruColors>
      <color rgb="FFFDC608"/>
      <color rgb="FF5B9BD5"/>
      <color rgb="FF1CB8CF"/>
      <color rgb="FFFF3300"/>
      <color rgb="FFA2E4F0"/>
      <color rgb="FF98C222"/>
      <color rgb="FFF2F2F2"/>
      <color rgb="FFD9D9D9"/>
      <color rgb="FF7F7F7F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47626</xdr:rowOff>
    </xdr:from>
    <xdr:to>
      <xdr:col>8</xdr:col>
      <xdr:colOff>654844</xdr:colOff>
      <xdr:row>87</xdr:row>
      <xdr:rowOff>140191</xdr:rowOff>
    </xdr:to>
    <xdr:grpSp>
      <xdr:nvGrpSpPr>
        <xdr:cNvPr id="22" name="Group 21"/>
        <xdr:cNvGrpSpPr/>
      </xdr:nvGrpSpPr>
      <xdr:grpSpPr>
        <a:xfrm>
          <a:off x="0" y="47626"/>
          <a:ext cx="7715250" cy="20452253"/>
          <a:chOff x="0" y="47626"/>
          <a:chExt cx="7715250" cy="20618940"/>
        </a:xfrm>
      </xdr:grpSpPr>
      <xdr:pic>
        <xdr:nvPicPr>
          <xdr:cNvPr id="16" name="Picture 15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933554"/>
            <a:ext cx="7691436" cy="5714791"/>
          </a:xfrm>
          <a:prstGeom prst="rect">
            <a:avLst/>
          </a:prstGeom>
        </xdr:spPr>
      </xdr:pic>
      <xdr:pic>
        <xdr:nvPicPr>
          <xdr:cNvPr id="17" name="Picture 16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7625" y="10441570"/>
            <a:ext cx="7620000" cy="5950324"/>
          </a:xfrm>
          <a:prstGeom prst="rect">
            <a:avLst/>
          </a:prstGeom>
        </xdr:spPr>
      </xdr:pic>
      <xdr:pic>
        <xdr:nvPicPr>
          <xdr:cNvPr id="18" name="Picture 17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0" y="16418719"/>
            <a:ext cx="7715250" cy="4247847"/>
          </a:xfrm>
          <a:prstGeom prst="rect">
            <a:avLst/>
          </a:prstGeom>
        </xdr:spPr>
      </xdr:pic>
      <xdr:pic>
        <xdr:nvPicPr>
          <xdr:cNvPr id="21" name="Picture 20"/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23813" y="47626"/>
            <a:ext cx="7672611" cy="4893468"/>
          </a:xfrm>
          <a:prstGeom prst="rect">
            <a:avLst/>
          </a:prstGeom>
        </xdr:spPr>
      </xdr:pic>
    </xdr:grpSp>
    <xdr:clientData/>
  </xdr:twoCellAnchor>
</xdr:wsDr>
</file>

<file path=xl/tables/table1.xml><?xml version="1.0" encoding="utf-8"?>
<table xmlns="http://schemas.openxmlformats.org/spreadsheetml/2006/main" id="5" name="Table5" displayName="Table5" ref="A9:Q95" totalsRowShown="0" headerRowDxfId="19" dataDxfId="18" tableBorderDxfId="17">
  <autoFilter ref="A9:Q9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Budget line" dataDxfId="16"/>
    <tableColumn id="2" name="**Contract number as indicated in the list of contracts (if applicable)" dataDxfId="15"/>
    <tableColumn id="3" name="*Item number as planned in the application form " dataDxfId="14"/>
    <tableColumn id="4" name="*Employee/supplier" dataDxfId="13"/>
    <tableColumn id="5" name="*Description" dataDxfId="12"/>
    <tableColumn id="6" name="Document/ invoice ref. no" dataDxfId="11"/>
    <tableColumn id="7" name="Date of document/ invoice" dataDxfId="10"/>
    <tableColumn id="8" name="*Date of payment" dataDxfId="9"/>
    <tableColumn id="9" name="**Currency " dataDxfId="8"/>
    <tableColumn id="10" name="*Gross amount declared (including VAT)" dataDxfId="7" dataCellStyle="Comma"/>
    <tableColumn id="11" name="*Is VAT recoverable? _x000a_(select - y/n)" dataDxfId="6"/>
    <tableColumn id="12" name="**VAT amount if recoverable " dataDxfId="5"/>
    <tableColumn id="13" name="Total amount declared (including VAT if not recoverable)_x000a_(Automatic calculation)" dataDxfId="4" dataCellStyle="Comma"/>
    <tableColumn id="14" name="**Exchange rate" dataDxfId="3" dataCellStyle="Comma"/>
    <tableColumn id="15" name="Total amount declared in EUR (Automatic calculation)" dataDxfId="2" dataCellStyle="Comma"/>
    <tableColumn id="16" name="*Total amount in EUR certified by FLC _x000a_" dataDxfId="1" dataCellStyle="Comma"/>
    <tableColumn id="17" name="**in case of FLC correction: _x000a_Error related to" data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Thème Office">
  <a:themeElements>
    <a:clrScheme name="Interreg Europ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DC609"/>
      </a:accent1>
      <a:accent2>
        <a:srgbClr val="98C222"/>
      </a:accent2>
      <a:accent3>
        <a:srgbClr val="159960"/>
      </a:accent3>
      <a:accent4>
        <a:srgbClr val="21B7CF"/>
      </a:accent4>
      <a:accent5>
        <a:srgbClr val="000099"/>
      </a:accent5>
      <a:accent6>
        <a:srgbClr val="FFCC00"/>
      </a:accent6>
      <a:hlink>
        <a:srgbClr val="363438"/>
      </a:hlink>
      <a:folHlink>
        <a:srgbClr val="000099"/>
      </a:folHlink>
    </a:clrScheme>
    <a:fontScheme name="Office Classiqu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ec.europa.eu/budget/contracts_grants/info_contracts/inforeuro/inforeuro_en.cfm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3"/>
  <sheetViews>
    <sheetView zoomScale="80" zoomScaleNormal="80" zoomScalePageLayoutView="70" workbookViewId="0">
      <selection activeCell="Y59" sqref="Y59"/>
    </sheetView>
  </sheetViews>
  <sheetFormatPr defaultColWidth="11" defaultRowHeight="14.25" x14ac:dyDescent="0.2"/>
  <cols>
    <col min="1" max="1" width="11" customWidth="1"/>
    <col min="2" max="3" width="11.25" customWidth="1"/>
    <col min="5" max="5" width="16.5" customWidth="1"/>
    <col min="6" max="6" width="9.875" customWidth="1"/>
    <col min="11" max="11" width="15.375" customWidth="1"/>
    <col min="12" max="12" width="12.75" customWidth="1"/>
    <col min="13" max="13" width="11" style="128"/>
    <col min="14" max="14" width="14.5" customWidth="1"/>
    <col min="15" max="15" width="14.375" customWidth="1"/>
    <col min="16" max="16" width="15.5" customWidth="1"/>
    <col min="20" max="20" width="11" style="84"/>
    <col min="23" max="23" width="12" style="84" customWidth="1"/>
    <col min="24" max="24" width="15.375" style="108" customWidth="1"/>
    <col min="25" max="25" width="12.25" style="84" customWidth="1"/>
    <col min="26" max="26" width="11" style="84"/>
    <col min="27" max="27" width="20.625" style="105" customWidth="1"/>
  </cols>
  <sheetData>
    <row r="1" spans="1:19" x14ac:dyDescent="0.2">
      <c r="G1" s="54"/>
      <c r="H1" s="55"/>
      <c r="I1" s="55"/>
      <c r="J1" s="55"/>
      <c r="K1" s="55"/>
      <c r="L1" s="55"/>
      <c r="M1" s="12"/>
      <c r="N1" s="55"/>
      <c r="O1" s="55"/>
      <c r="P1" s="55"/>
    </row>
    <row r="2" spans="1:19" x14ac:dyDescent="0.2">
      <c r="G2" s="55"/>
      <c r="H2" s="55"/>
      <c r="I2" s="55"/>
      <c r="J2" s="55"/>
    </row>
    <row r="3" spans="1:19" x14ac:dyDescent="0.2">
      <c r="G3" s="55"/>
      <c r="H3" s="55"/>
      <c r="I3" s="55"/>
      <c r="J3" s="55"/>
    </row>
    <row r="4" spans="1:19" x14ac:dyDescent="0.2">
      <c r="G4" s="55"/>
      <c r="H4" s="55"/>
      <c r="I4" s="55"/>
      <c r="J4" s="55"/>
    </row>
    <row r="5" spans="1:19" ht="27" customHeight="1" x14ac:dyDescent="0.2">
      <c r="G5" s="55"/>
      <c r="H5" s="55"/>
      <c r="I5" s="55"/>
      <c r="J5" s="55"/>
    </row>
    <row r="6" spans="1:19" x14ac:dyDescent="0.2">
      <c r="G6" s="55"/>
      <c r="H6" s="55"/>
      <c r="I6" s="55"/>
      <c r="J6" s="55"/>
    </row>
    <row r="7" spans="1:19" x14ac:dyDescent="0.2">
      <c r="G7" s="55"/>
      <c r="H7" s="55"/>
      <c r="I7" s="55"/>
      <c r="J7" s="55"/>
    </row>
    <row r="8" spans="1:19" x14ac:dyDescent="0.2">
      <c r="A8" s="35"/>
      <c r="B8" s="35"/>
      <c r="C8" s="35"/>
      <c r="D8" s="35"/>
      <c r="E8" s="35"/>
      <c r="G8" s="55"/>
      <c r="H8" s="55"/>
      <c r="I8" s="55"/>
      <c r="J8" s="55"/>
    </row>
    <row r="9" spans="1:19" x14ac:dyDescent="0.2">
      <c r="A9" s="35"/>
      <c r="B9" s="35"/>
      <c r="C9" s="35"/>
      <c r="D9" s="35"/>
      <c r="E9" s="35"/>
      <c r="G9" s="55"/>
      <c r="H9" s="55"/>
      <c r="I9" s="55"/>
      <c r="J9" s="55"/>
      <c r="K9" s="123"/>
      <c r="L9" s="119"/>
      <c r="M9" s="127"/>
      <c r="N9" s="120"/>
      <c r="O9" s="121"/>
      <c r="P9" s="119"/>
      <c r="Q9" s="122"/>
      <c r="R9" s="119"/>
      <c r="S9" s="119"/>
    </row>
    <row r="10" spans="1:19" x14ac:dyDescent="0.2">
      <c r="A10" s="35"/>
      <c r="B10" s="35"/>
      <c r="C10" s="35"/>
      <c r="D10" s="35"/>
      <c r="E10" s="35"/>
      <c r="G10" s="55"/>
      <c r="H10" s="55"/>
      <c r="I10" s="55"/>
      <c r="J10" s="55"/>
      <c r="K10" s="123"/>
      <c r="L10" s="119"/>
      <c r="M10" s="127"/>
      <c r="N10" s="120"/>
      <c r="O10" s="121"/>
      <c r="P10" s="119"/>
      <c r="Q10" s="122"/>
      <c r="R10" s="119"/>
      <c r="S10" s="119"/>
    </row>
    <row r="11" spans="1:19" ht="15" x14ac:dyDescent="0.25">
      <c r="A11" s="35"/>
      <c r="B11" s="35"/>
      <c r="C11" s="35"/>
      <c r="D11" s="35"/>
      <c r="E11" s="35"/>
      <c r="G11" s="55"/>
      <c r="H11" s="55"/>
      <c r="I11" s="55"/>
      <c r="J11" s="55"/>
      <c r="K11" s="75" t="s">
        <v>43</v>
      </c>
      <c r="L11" s="76" t="s">
        <v>42</v>
      </c>
      <c r="M11" s="12"/>
      <c r="N11" s="55"/>
      <c r="O11" s="55"/>
      <c r="P11" s="55"/>
    </row>
    <row r="12" spans="1:19" ht="15" thickBot="1" x14ac:dyDescent="0.25">
      <c r="A12" s="35"/>
      <c r="B12" s="35"/>
      <c r="C12" s="35"/>
      <c r="D12" s="35"/>
      <c r="E12" s="35"/>
      <c r="G12" s="55"/>
      <c r="H12" s="55"/>
      <c r="I12" s="55"/>
      <c r="J12" s="55"/>
      <c r="K12" s="55"/>
      <c r="L12" s="55"/>
      <c r="M12" s="12"/>
      <c r="N12" s="55"/>
      <c r="O12" s="55"/>
      <c r="P12" s="55"/>
    </row>
    <row r="13" spans="1:19" ht="49.5" thickBot="1" x14ac:dyDescent="0.25">
      <c r="A13" s="35"/>
      <c r="B13" s="35"/>
      <c r="C13" s="35"/>
      <c r="D13" s="35"/>
      <c r="E13" s="35"/>
      <c r="G13" s="55"/>
      <c r="H13" s="55"/>
      <c r="I13" s="55"/>
      <c r="J13" s="55"/>
      <c r="K13" s="43" t="s">
        <v>0</v>
      </c>
      <c r="L13" s="3" t="s">
        <v>1</v>
      </c>
      <c r="M13" s="124" t="s">
        <v>143</v>
      </c>
      <c r="N13" s="3" t="s">
        <v>144</v>
      </c>
      <c r="O13" s="3" t="s">
        <v>2</v>
      </c>
      <c r="P13" s="3" t="s">
        <v>3</v>
      </c>
      <c r="Q13" s="3" t="s">
        <v>138</v>
      </c>
      <c r="R13" s="3" t="s">
        <v>4</v>
      </c>
      <c r="S13" s="3" t="s">
        <v>134</v>
      </c>
    </row>
    <row r="14" spans="1:19" ht="36" x14ac:dyDescent="0.2">
      <c r="A14" s="35"/>
      <c r="B14" s="35"/>
      <c r="C14" s="35"/>
      <c r="D14" s="35"/>
      <c r="E14" s="35"/>
      <c r="G14" s="55"/>
      <c r="H14" s="55"/>
      <c r="I14" s="55"/>
      <c r="J14" s="55"/>
      <c r="K14" s="44" t="s">
        <v>93</v>
      </c>
      <c r="L14" s="4" t="s">
        <v>45</v>
      </c>
      <c r="M14" s="125">
        <v>3340</v>
      </c>
      <c r="N14" s="77">
        <v>4000</v>
      </c>
      <c r="O14" s="5" t="s">
        <v>24</v>
      </c>
      <c r="P14" s="4" t="s">
        <v>28</v>
      </c>
      <c r="Q14" s="79" t="s">
        <v>140</v>
      </c>
      <c r="R14" s="241">
        <v>4000</v>
      </c>
      <c r="S14" s="166"/>
    </row>
    <row r="15" spans="1:19" x14ac:dyDescent="0.2">
      <c r="A15" s="35"/>
      <c r="B15" s="35"/>
      <c r="C15" s="35"/>
      <c r="D15" s="35"/>
      <c r="E15" s="35"/>
      <c r="G15" s="55"/>
      <c r="H15" s="55"/>
      <c r="I15" s="55"/>
      <c r="J15" s="55"/>
      <c r="K15" s="46" t="s">
        <v>94</v>
      </c>
      <c r="L15" s="7" t="s">
        <v>46</v>
      </c>
      <c r="M15" s="126">
        <v>34830</v>
      </c>
      <c r="N15" s="78">
        <v>43000</v>
      </c>
      <c r="O15" s="8" t="s">
        <v>24</v>
      </c>
      <c r="P15" s="7" t="s">
        <v>25</v>
      </c>
      <c r="Q15" s="80" t="s">
        <v>140</v>
      </c>
      <c r="R15" s="242">
        <v>17000</v>
      </c>
      <c r="S15" s="167"/>
    </row>
    <row r="16" spans="1:19" ht="24" x14ac:dyDescent="0.2">
      <c r="A16" s="35"/>
      <c r="B16" s="35"/>
      <c r="C16" s="35"/>
      <c r="D16" s="35"/>
      <c r="E16" s="35"/>
      <c r="G16" s="55"/>
      <c r="H16" s="55"/>
      <c r="I16" s="55"/>
      <c r="J16" s="55"/>
      <c r="K16" s="46" t="s">
        <v>95</v>
      </c>
      <c r="L16" s="7" t="s">
        <v>47</v>
      </c>
      <c r="M16" s="126">
        <v>4860</v>
      </c>
      <c r="N16" s="78">
        <v>6000</v>
      </c>
      <c r="O16" s="8" t="s">
        <v>24</v>
      </c>
      <c r="P16" s="7" t="s">
        <v>29</v>
      </c>
      <c r="Q16" s="80" t="s">
        <v>140</v>
      </c>
      <c r="R16" s="242">
        <v>738.5</v>
      </c>
      <c r="S16" s="167"/>
    </row>
    <row r="17" spans="1:19" ht="24.75" thickBot="1" x14ac:dyDescent="0.25">
      <c r="A17" s="35"/>
      <c r="B17" s="35"/>
      <c r="C17" s="35"/>
      <c r="D17" s="35"/>
      <c r="E17" s="35"/>
      <c r="G17" s="55"/>
      <c r="H17" s="55"/>
      <c r="I17" s="55"/>
      <c r="J17" s="55"/>
      <c r="K17" s="169" t="s">
        <v>96</v>
      </c>
      <c r="L17" s="48" t="s">
        <v>48</v>
      </c>
      <c r="M17" s="136">
        <v>178200</v>
      </c>
      <c r="N17" s="81">
        <v>220000</v>
      </c>
      <c r="O17" s="49" t="s">
        <v>13</v>
      </c>
      <c r="P17" s="48" t="s">
        <v>25</v>
      </c>
      <c r="Q17" s="82" t="s">
        <v>141</v>
      </c>
      <c r="R17" s="243">
        <v>225.25</v>
      </c>
      <c r="S17" s="168"/>
    </row>
    <row r="18" spans="1:19" x14ac:dyDescent="0.2">
      <c r="A18" s="35"/>
      <c r="B18" s="35"/>
      <c r="C18" s="35"/>
      <c r="D18" s="35"/>
      <c r="E18" s="35"/>
      <c r="G18" s="55"/>
      <c r="H18" s="55"/>
      <c r="I18" s="55"/>
      <c r="J18" s="55"/>
      <c r="K18" s="123"/>
      <c r="L18" s="119"/>
      <c r="M18" s="127"/>
      <c r="N18" s="120"/>
      <c r="O18" s="121"/>
      <c r="P18" s="119"/>
      <c r="Q18" s="122"/>
      <c r="R18" s="119"/>
      <c r="S18" s="119"/>
    </row>
    <row r="19" spans="1:19" x14ac:dyDescent="0.2">
      <c r="A19" s="35"/>
      <c r="B19" s="35"/>
      <c r="C19" s="35"/>
      <c r="D19" s="35"/>
      <c r="E19" s="35"/>
      <c r="G19" s="55"/>
      <c r="H19" s="55"/>
      <c r="I19" s="55"/>
      <c r="J19" s="55"/>
      <c r="K19" s="123"/>
      <c r="L19" s="119"/>
      <c r="M19" s="127"/>
      <c r="N19" s="120"/>
      <c r="O19" s="121"/>
      <c r="P19" s="119"/>
      <c r="Q19" s="122"/>
      <c r="R19" s="119"/>
      <c r="S19" s="119"/>
    </row>
    <row r="20" spans="1:19" x14ac:dyDescent="0.2">
      <c r="A20" s="35"/>
      <c r="B20" s="35"/>
      <c r="C20" s="35"/>
      <c r="D20" s="35"/>
      <c r="E20" s="35"/>
      <c r="G20" s="55"/>
      <c r="H20" s="55"/>
      <c r="I20" s="55"/>
      <c r="J20" s="55"/>
      <c r="K20" s="123"/>
      <c r="L20" s="119"/>
      <c r="M20" s="127"/>
      <c r="N20" s="120"/>
      <c r="O20" s="121"/>
      <c r="P20" s="119"/>
      <c r="Q20" s="122"/>
      <c r="R20" s="119"/>
      <c r="S20" s="119"/>
    </row>
    <row r="21" spans="1:19" x14ac:dyDescent="0.2">
      <c r="A21" s="35"/>
      <c r="B21" s="35"/>
      <c r="C21" s="35"/>
      <c r="D21" s="35"/>
      <c r="E21" s="35"/>
      <c r="G21" s="55"/>
      <c r="H21" s="55"/>
      <c r="I21" s="55"/>
      <c r="J21" s="55"/>
      <c r="K21" s="123"/>
      <c r="L21" s="119"/>
      <c r="M21" s="127"/>
      <c r="N21" s="120"/>
      <c r="O21" s="121"/>
      <c r="P21" s="119"/>
      <c r="Q21" s="122"/>
      <c r="R21" s="119"/>
      <c r="S21" s="119"/>
    </row>
    <row r="22" spans="1:19" x14ac:dyDescent="0.2">
      <c r="A22" s="35"/>
      <c r="B22" s="35"/>
      <c r="C22" s="35"/>
      <c r="D22" s="35"/>
      <c r="E22" s="35"/>
      <c r="G22" s="55"/>
      <c r="H22" s="55"/>
      <c r="I22" s="55"/>
      <c r="J22" s="55"/>
      <c r="K22" s="123"/>
      <c r="L22" s="119"/>
      <c r="M22" s="127"/>
      <c r="N22" s="120"/>
      <c r="O22" s="121"/>
      <c r="P22" s="119"/>
      <c r="Q22" s="122"/>
      <c r="R22" s="119"/>
      <c r="S22" s="119"/>
    </row>
    <row r="23" spans="1:19" x14ac:dyDescent="0.2">
      <c r="A23" s="35"/>
      <c r="B23" s="35"/>
      <c r="C23" s="35"/>
      <c r="D23" s="35"/>
      <c r="E23" s="35"/>
      <c r="G23" s="55"/>
      <c r="H23" s="55"/>
      <c r="I23" s="55"/>
      <c r="J23" s="55"/>
      <c r="K23" s="123"/>
      <c r="L23" s="119"/>
      <c r="M23" s="127"/>
      <c r="N23" s="120"/>
      <c r="O23" s="121"/>
      <c r="P23" s="119"/>
      <c r="Q23" s="122"/>
      <c r="R23" s="119"/>
      <c r="S23" s="119"/>
    </row>
    <row r="24" spans="1:19" x14ac:dyDescent="0.2">
      <c r="A24" s="35"/>
      <c r="B24" s="35"/>
      <c r="C24" s="35"/>
      <c r="D24" s="35"/>
      <c r="E24" s="35"/>
      <c r="G24" s="55"/>
      <c r="H24" s="55"/>
      <c r="I24" s="55"/>
      <c r="J24" s="55"/>
      <c r="K24" s="123"/>
      <c r="L24" s="119"/>
      <c r="M24" s="127"/>
      <c r="N24" s="120"/>
      <c r="O24" s="121"/>
      <c r="P24" s="119"/>
      <c r="Q24" s="122"/>
      <c r="R24" s="119"/>
      <c r="S24" s="119"/>
    </row>
    <row r="25" spans="1:19" x14ac:dyDescent="0.2">
      <c r="A25" s="56"/>
      <c r="B25" s="35"/>
      <c r="C25" s="35"/>
      <c r="D25" s="35"/>
      <c r="E25" s="35"/>
      <c r="F25" s="55"/>
      <c r="G25" s="55"/>
      <c r="H25" s="55"/>
      <c r="I25" s="55"/>
      <c r="J25" s="55"/>
      <c r="K25" s="123"/>
      <c r="L25" s="134"/>
      <c r="M25" s="135"/>
      <c r="N25" s="122"/>
      <c r="O25" s="123"/>
      <c r="P25" s="134"/>
      <c r="Q25" s="122"/>
      <c r="R25" s="134"/>
    </row>
    <row r="26" spans="1:19" x14ac:dyDescent="0.2">
      <c r="A26" s="56"/>
      <c r="B26" s="35"/>
      <c r="C26" s="35"/>
      <c r="D26" s="35"/>
      <c r="E26" s="35"/>
      <c r="F26" s="55"/>
      <c r="G26" s="55"/>
      <c r="H26" s="55"/>
      <c r="I26" s="55"/>
      <c r="J26" s="55"/>
      <c r="K26" s="123"/>
      <c r="L26" s="119"/>
      <c r="M26" s="127"/>
      <c r="N26" s="120"/>
      <c r="O26" s="121"/>
      <c r="P26" s="119"/>
      <c r="Q26" s="122"/>
      <c r="R26" s="119"/>
    </row>
    <row r="27" spans="1:19" x14ac:dyDescent="0.2">
      <c r="A27" s="35"/>
      <c r="B27" s="35"/>
      <c r="C27" s="35"/>
      <c r="D27" s="35"/>
      <c r="E27" s="35"/>
      <c r="F27" s="55"/>
    </row>
    <row r="28" spans="1:19" ht="18.75" customHeight="1" x14ac:dyDescent="0.2">
      <c r="A28" s="57"/>
      <c r="B28" s="57"/>
      <c r="C28" s="57"/>
      <c r="D28" s="57"/>
      <c r="E28" s="57"/>
    </row>
    <row r="29" spans="1:19" x14ac:dyDescent="0.2">
      <c r="A29" s="58"/>
      <c r="B29" s="58"/>
      <c r="C29" s="58"/>
      <c r="D29" s="58"/>
      <c r="E29" s="58"/>
    </row>
    <row r="30" spans="1:19" x14ac:dyDescent="0.2">
      <c r="A30" s="35"/>
      <c r="B30" s="35"/>
      <c r="C30" s="35"/>
      <c r="D30" s="35"/>
      <c r="E30" s="35"/>
    </row>
    <row r="31" spans="1:19" ht="15" x14ac:dyDescent="0.25">
      <c r="A31" s="35"/>
      <c r="B31" s="35"/>
      <c r="C31" s="35"/>
      <c r="D31" s="35"/>
      <c r="E31" s="35"/>
      <c r="K31" s="75" t="s">
        <v>43</v>
      </c>
      <c r="L31" s="76" t="s">
        <v>44</v>
      </c>
    </row>
    <row r="32" spans="1:19" ht="15" thickBot="1" x14ac:dyDescent="0.25">
      <c r="A32" s="55"/>
      <c r="B32" s="55"/>
      <c r="C32" s="55"/>
      <c r="D32" s="55"/>
      <c r="E32" s="55"/>
      <c r="F32" s="55"/>
    </row>
    <row r="33" spans="1:27" ht="102" customHeight="1" thickBot="1" x14ac:dyDescent="0.25">
      <c r="A33" s="55"/>
      <c r="B33" s="55"/>
      <c r="C33" s="55"/>
      <c r="D33" s="55"/>
      <c r="E33" s="55"/>
      <c r="F33" s="55"/>
      <c r="K33" s="69" t="s">
        <v>145</v>
      </c>
      <c r="L33" s="69" t="s">
        <v>129</v>
      </c>
      <c r="M33" s="129" t="s">
        <v>130</v>
      </c>
      <c r="N33" s="104" t="s">
        <v>84</v>
      </c>
      <c r="O33" s="104" t="s">
        <v>85</v>
      </c>
      <c r="P33" s="104" t="s">
        <v>41</v>
      </c>
      <c r="Q33" s="104" t="s">
        <v>146</v>
      </c>
      <c r="R33" s="104" t="s">
        <v>86</v>
      </c>
      <c r="S33" s="104" t="s">
        <v>87</v>
      </c>
      <c r="T33" s="93" t="s">
        <v>88</v>
      </c>
      <c r="U33" s="69" t="s">
        <v>89</v>
      </c>
      <c r="V33" s="69" t="s">
        <v>90</v>
      </c>
      <c r="W33" s="109" t="s">
        <v>38</v>
      </c>
      <c r="X33" s="109" t="s">
        <v>91</v>
      </c>
      <c r="Y33" s="239" t="s">
        <v>39</v>
      </c>
      <c r="Z33" s="183" t="s">
        <v>92</v>
      </c>
      <c r="AA33" s="21" t="s">
        <v>142</v>
      </c>
    </row>
    <row r="34" spans="1:27" x14ac:dyDescent="0.2">
      <c r="A34" s="55"/>
      <c r="B34" s="55"/>
      <c r="C34" s="55"/>
      <c r="D34" s="55"/>
      <c r="E34" s="55"/>
      <c r="F34" s="55"/>
      <c r="K34" s="70" t="s">
        <v>12</v>
      </c>
      <c r="L34" s="59"/>
      <c r="M34" s="130"/>
      <c r="N34" s="99" t="s">
        <v>49</v>
      </c>
      <c r="O34" s="99" t="s">
        <v>50</v>
      </c>
      <c r="P34" s="103"/>
      <c r="Q34" s="103"/>
      <c r="R34" s="103"/>
      <c r="S34" s="99" t="s">
        <v>57</v>
      </c>
      <c r="T34" s="113">
        <v>2758.36</v>
      </c>
      <c r="U34" s="60" t="s">
        <v>24</v>
      </c>
      <c r="V34" s="61"/>
      <c r="W34" s="89">
        <f>T34-V34</f>
        <v>2758.36</v>
      </c>
      <c r="X34" s="96"/>
      <c r="Y34" s="244">
        <f>IF(X34=0,W34,W34*X34)</f>
        <v>2758.36</v>
      </c>
      <c r="Z34" s="245">
        <v>2758.36</v>
      </c>
      <c r="AA34" s="153"/>
    </row>
    <row r="35" spans="1:27" x14ac:dyDescent="0.2">
      <c r="A35" s="55"/>
      <c r="B35" s="55"/>
      <c r="C35" s="55"/>
      <c r="D35" s="55"/>
      <c r="E35" s="55"/>
      <c r="F35" s="55"/>
      <c r="K35" s="71"/>
      <c r="L35" s="62"/>
      <c r="M35" s="131"/>
      <c r="N35" s="99" t="s">
        <v>51</v>
      </c>
      <c r="O35" s="99" t="s">
        <v>52</v>
      </c>
      <c r="P35" s="63"/>
      <c r="Q35" s="63"/>
      <c r="R35" s="63"/>
      <c r="S35" s="100" t="s">
        <v>57</v>
      </c>
      <c r="T35" s="113">
        <v>1536.79</v>
      </c>
      <c r="U35" s="63" t="s">
        <v>24</v>
      </c>
      <c r="V35" s="64"/>
      <c r="W35" s="90">
        <f t="shared" ref="W35:W37" si="0">T35-V35</f>
        <v>1536.79</v>
      </c>
      <c r="X35" s="97"/>
      <c r="Y35" s="240">
        <f t="shared" ref="Y35:Y37" si="1">IF(X35=0,W35,W35*X35)</f>
        <v>1536.79</v>
      </c>
      <c r="Z35" s="156">
        <v>1536.79</v>
      </c>
      <c r="AA35" s="154"/>
    </row>
    <row r="36" spans="1:27" ht="24" x14ac:dyDescent="0.2">
      <c r="A36" s="55"/>
      <c r="B36" s="55"/>
      <c r="C36" s="55"/>
      <c r="D36" s="55"/>
      <c r="E36" s="55"/>
      <c r="F36" s="55"/>
      <c r="K36" s="71"/>
      <c r="L36" s="62"/>
      <c r="M36" s="131"/>
      <c r="N36" s="100" t="s">
        <v>53</v>
      </c>
      <c r="O36" s="100" t="s">
        <v>54</v>
      </c>
      <c r="P36" s="63"/>
      <c r="Q36" s="63"/>
      <c r="R36" s="63"/>
      <c r="S36" s="100" t="s">
        <v>57</v>
      </c>
      <c r="T36" s="114">
        <v>2549.23</v>
      </c>
      <c r="U36" s="63" t="s">
        <v>24</v>
      </c>
      <c r="V36" s="64"/>
      <c r="W36" s="90">
        <f t="shared" si="0"/>
        <v>2549.23</v>
      </c>
      <c r="X36" s="97"/>
      <c r="Y36" s="240">
        <f t="shared" si="1"/>
        <v>2549.23</v>
      </c>
      <c r="Z36" s="156">
        <v>2540.3000000000002</v>
      </c>
      <c r="AA36" s="154" t="s">
        <v>37</v>
      </c>
    </row>
    <row r="37" spans="1:27" ht="36" customHeight="1" x14ac:dyDescent="0.2">
      <c r="A37" s="55"/>
      <c r="B37" s="55"/>
      <c r="C37" s="55"/>
      <c r="D37" s="55"/>
      <c r="E37" s="55"/>
      <c r="F37" s="55"/>
      <c r="K37" s="71"/>
      <c r="L37" s="62"/>
      <c r="M37" s="131"/>
      <c r="N37" s="100" t="s">
        <v>55</v>
      </c>
      <c r="O37" s="100" t="s">
        <v>56</v>
      </c>
      <c r="P37" s="63"/>
      <c r="Q37" s="63"/>
      <c r="R37" s="63"/>
      <c r="S37" s="100" t="s">
        <v>57</v>
      </c>
      <c r="T37" s="114">
        <v>9653.52</v>
      </c>
      <c r="U37" s="63" t="s">
        <v>24</v>
      </c>
      <c r="V37" s="64"/>
      <c r="W37" s="90">
        <f t="shared" si="0"/>
        <v>9653.52</v>
      </c>
      <c r="X37" s="97"/>
      <c r="Y37" s="240">
        <f t="shared" si="1"/>
        <v>9653.52</v>
      </c>
      <c r="Z37" s="156">
        <v>8500</v>
      </c>
      <c r="AA37" s="154" t="s">
        <v>36</v>
      </c>
    </row>
    <row r="38" spans="1:27" ht="15" thickBot="1" x14ac:dyDescent="0.25">
      <c r="A38" s="55"/>
      <c r="B38" s="55"/>
      <c r="C38" s="55"/>
      <c r="D38" s="55"/>
      <c r="E38" s="55"/>
      <c r="F38" s="55"/>
      <c r="K38" s="72"/>
      <c r="L38" s="65"/>
      <c r="M38" s="118"/>
      <c r="N38" s="65"/>
      <c r="O38" s="65"/>
      <c r="P38" s="65"/>
      <c r="Q38" s="65"/>
      <c r="R38" s="65"/>
      <c r="S38" s="65"/>
      <c r="T38" s="98"/>
      <c r="U38" s="65"/>
      <c r="V38" s="65"/>
      <c r="W38" s="87"/>
      <c r="X38" s="98" t="s">
        <v>14</v>
      </c>
      <c r="Y38" s="248">
        <f>SUBTOTAL(109,Y34:Y37)</f>
        <v>16497.900000000001</v>
      </c>
      <c r="Z38" s="246">
        <f>TRUNC(SUBTOTAL(109,Z34:Z37),2)</f>
        <v>15335.45</v>
      </c>
      <c r="AA38" s="137"/>
    </row>
    <row r="39" spans="1:27" ht="15" thickBot="1" x14ac:dyDescent="0.25">
      <c r="A39" s="55"/>
      <c r="B39" s="55"/>
      <c r="C39" s="55"/>
      <c r="D39" s="55"/>
      <c r="E39" s="55"/>
      <c r="F39" s="55"/>
      <c r="K39" s="70" t="s">
        <v>15</v>
      </c>
      <c r="L39" s="66"/>
      <c r="M39" s="67"/>
      <c r="N39" s="67"/>
      <c r="O39" s="67"/>
      <c r="P39" s="67"/>
      <c r="Q39" s="67"/>
      <c r="R39" s="67"/>
      <c r="S39" s="67"/>
      <c r="T39" s="115"/>
      <c r="U39" s="67"/>
      <c r="V39" s="67"/>
      <c r="W39" s="91"/>
      <c r="X39" s="91" t="s">
        <v>16</v>
      </c>
      <c r="Y39" s="248">
        <f>ROUND(Y38*0.15, 2)</f>
        <v>2474.69</v>
      </c>
      <c r="Z39" s="246">
        <f>TRUNC(ROUND(Z38*0.15, 2),2)</f>
        <v>2300.3200000000002</v>
      </c>
      <c r="AA39" s="137"/>
    </row>
    <row r="40" spans="1:27" ht="36" x14ac:dyDescent="0.2">
      <c r="A40" s="55"/>
      <c r="B40" s="55"/>
      <c r="C40" s="55"/>
      <c r="D40" s="55"/>
      <c r="E40" s="55"/>
      <c r="F40" s="55"/>
      <c r="K40" s="70" t="s">
        <v>17</v>
      </c>
      <c r="L40" s="106" t="s">
        <v>57</v>
      </c>
      <c r="M40" s="131"/>
      <c r="N40" s="100" t="s">
        <v>58</v>
      </c>
      <c r="O40" s="100" t="s">
        <v>59</v>
      </c>
      <c r="P40" s="100" t="s">
        <v>60</v>
      </c>
      <c r="Q40" s="107">
        <v>42430</v>
      </c>
      <c r="R40" s="107">
        <v>42444</v>
      </c>
      <c r="S40" s="100" t="s">
        <v>57</v>
      </c>
      <c r="T40" s="113">
        <v>1257.5</v>
      </c>
      <c r="U40" s="63" t="s">
        <v>24</v>
      </c>
      <c r="V40" s="64"/>
      <c r="W40" s="90">
        <f t="shared" ref="W40:W43" si="2">T40-V40</f>
        <v>1257.5</v>
      </c>
      <c r="X40" s="97"/>
      <c r="Y40" s="240">
        <f t="shared" ref="Y40:Y43" si="3">IF(X40=0,W40,W40*X40)</f>
        <v>1257.5</v>
      </c>
      <c r="Z40" s="156">
        <v>1257.5</v>
      </c>
      <c r="AA40" s="154"/>
    </row>
    <row r="41" spans="1:27" ht="24" x14ac:dyDescent="0.2">
      <c r="A41" s="55"/>
      <c r="B41" s="55"/>
      <c r="C41" s="55"/>
      <c r="D41" s="55"/>
      <c r="E41" s="55"/>
      <c r="F41" s="55"/>
      <c r="K41" s="71"/>
      <c r="L41" s="106" t="s">
        <v>57</v>
      </c>
      <c r="M41" s="131"/>
      <c r="N41" s="100" t="s">
        <v>55</v>
      </c>
      <c r="O41" s="100" t="s">
        <v>61</v>
      </c>
      <c r="P41" s="100" t="s">
        <v>62</v>
      </c>
      <c r="Q41" s="107">
        <v>42447</v>
      </c>
      <c r="R41" s="107">
        <v>42460</v>
      </c>
      <c r="S41" s="100" t="s">
        <v>57</v>
      </c>
      <c r="T41" s="113">
        <v>365.8</v>
      </c>
      <c r="U41" s="63" t="s">
        <v>24</v>
      </c>
      <c r="V41" s="64"/>
      <c r="W41" s="90">
        <f t="shared" si="2"/>
        <v>365.8</v>
      </c>
      <c r="X41" s="97"/>
      <c r="Y41" s="240">
        <f t="shared" si="3"/>
        <v>365.8</v>
      </c>
      <c r="Z41" s="156">
        <v>365.8</v>
      </c>
      <c r="AA41" s="154"/>
    </row>
    <row r="42" spans="1:27" ht="40.5" customHeight="1" x14ac:dyDescent="0.2">
      <c r="A42" s="55"/>
      <c r="B42" s="55"/>
      <c r="C42" s="55"/>
      <c r="D42" s="55"/>
      <c r="E42" s="55"/>
      <c r="F42" s="55"/>
      <c r="K42" s="71"/>
      <c r="L42" s="106" t="s">
        <v>57</v>
      </c>
      <c r="M42" s="131"/>
      <c r="N42" s="100" t="s">
        <v>55</v>
      </c>
      <c r="O42" s="100" t="s">
        <v>63</v>
      </c>
      <c r="P42" s="100" t="s">
        <v>64</v>
      </c>
      <c r="Q42" s="107">
        <v>42628</v>
      </c>
      <c r="R42" s="107">
        <v>42633</v>
      </c>
      <c r="S42" s="100" t="s">
        <v>57</v>
      </c>
      <c r="T42" s="114">
        <v>40.799999999999997</v>
      </c>
      <c r="U42" s="63" t="s">
        <v>24</v>
      </c>
      <c r="V42" s="64"/>
      <c r="W42" s="117">
        <f t="shared" si="2"/>
        <v>40.799999999999997</v>
      </c>
      <c r="X42" s="110"/>
      <c r="Y42" s="240">
        <f t="shared" si="3"/>
        <v>40.799999999999997</v>
      </c>
      <c r="Z42" s="156">
        <v>40.799999999999997</v>
      </c>
      <c r="AA42" s="154"/>
    </row>
    <row r="43" spans="1:27" ht="24" x14ac:dyDescent="0.2">
      <c r="A43" s="55"/>
      <c r="B43" s="55"/>
      <c r="C43" s="55"/>
      <c r="D43" s="55"/>
      <c r="E43" s="55"/>
      <c r="F43" s="55"/>
      <c r="K43" s="71"/>
      <c r="L43" s="106" t="s">
        <v>57</v>
      </c>
      <c r="M43" s="131"/>
      <c r="N43" s="100" t="s">
        <v>65</v>
      </c>
      <c r="O43" s="100" t="s">
        <v>66</v>
      </c>
      <c r="P43" s="100" t="s">
        <v>67</v>
      </c>
      <c r="Q43" s="107">
        <v>42497</v>
      </c>
      <c r="R43" s="107">
        <v>42500</v>
      </c>
      <c r="S43" s="100" t="s">
        <v>68</v>
      </c>
      <c r="T43" s="114">
        <v>600</v>
      </c>
      <c r="U43" s="63" t="s">
        <v>24</v>
      </c>
      <c r="V43" s="64"/>
      <c r="W43" s="117">
        <f t="shared" si="2"/>
        <v>600</v>
      </c>
      <c r="X43" s="111">
        <v>0.51129999999999998</v>
      </c>
      <c r="Y43" s="240">
        <f t="shared" si="3"/>
        <v>306.77999999999997</v>
      </c>
      <c r="Z43" s="156">
        <v>306.77999999999997</v>
      </c>
      <c r="AA43" s="154"/>
    </row>
    <row r="44" spans="1:27" ht="24.75" thickBot="1" x14ac:dyDescent="0.25">
      <c r="A44" s="55"/>
      <c r="B44" s="55"/>
      <c r="C44" s="55"/>
      <c r="D44" s="55"/>
      <c r="E44" s="55"/>
      <c r="F44" s="55"/>
      <c r="K44" s="72"/>
      <c r="L44" s="65"/>
      <c r="M44" s="118"/>
      <c r="N44" s="65"/>
      <c r="O44" s="65"/>
      <c r="P44" s="65"/>
      <c r="Q44" s="65"/>
      <c r="R44" s="65"/>
      <c r="S44" s="65"/>
      <c r="T44" s="98"/>
      <c r="U44" s="65"/>
      <c r="V44" s="65"/>
      <c r="W44" s="87"/>
      <c r="X44" s="98" t="s">
        <v>18</v>
      </c>
      <c r="Y44" s="248">
        <f>SUBTOTAL(109,Y40:Y43)</f>
        <v>1970.8799999999999</v>
      </c>
      <c r="Z44" s="246">
        <f>TRUNC(SUBTOTAL(109,Z40:Z43),2)</f>
        <v>1970.88</v>
      </c>
      <c r="AA44" s="137"/>
    </row>
    <row r="45" spans="1:27" ht="36" x14ac:dyDescent="0.2">
      <c r="A45" s="55"/>
      <c r="B45" s="55"/>
      <c r="C45" s="55"/>
      <c r="D45" s="55"/>
      <c r="E45" s="55"/>
      <c r="F45" s="55"/>
      <c r="K45" s="70" t="s">
        <v>19</v>
      </c>
      <c r="L45" s="106" t="s">
        <v>93</v>
      </c>
      <c r="M45" s="132">
        <v>27</v>
      </c>
      <c r="N45" s="100" t="s">
        <v>45</v>
      </c>
      <c r="O45" s="100" t="s">
        <v>69</v>
      </c>
      <c r="P45" s="100" t="s">
        <v>70</v>
      </c>
      <c r="Q45" s="107">
        <v>42679</v>
      </c>
      <c r="R45" s="107">
        <v>42689</v>
      </c>
      <c r="S45" s="100" t="s">
        <v>57</v>
      </c>
      <c r="T45" s="102">
        <v>4000</v>
      </c>
      <c r="U45" s="63" t="s">
        <v>24</v>
      </c>
      <c r="V45" s="64"/>
      <c r="W45" s="90">
        <f t="shared" ref="W45:W49" si="4">T45-V45</f>
        <v>4000</v>
      </c>
      <c r="X45" s="97"/>
      <c r="Y45" s="240">
        <f t="shared" ref="Y45:Y49" si="5">IF(X45=0,W45,W45*X45)</f>
        <v>4000</v>
      </c>
      <c r="Z45" s="156">
        <v>4000</v>
      </c>
      <c r="AA45" s="154"/>
    </row>
    <row r="46" spans="1:27" x14ac:dyDescent="0.2">
      <c r="A46" s="55"/>
      <c r="B46" s="55"/>
      <c r="C46" s="55"/>
      <c r="D46" s="55"/>
      <c r="E46" s="55"/>
      <c r="F46" s="55"/>
      <c r="K46" s="71"/>
      <c r="L46" s="106" t="s">
        <v>95</v>
      </c>
      <c r="M46" s="132">
        <v>19</v>
      </c>
      <c r="N46" s="100" t="s">
        <v>47</v>
      </c>
      <c r="O46" s="100" t="s">
        <v>71</v>
      </c>
      <c r="P46" s="100" t="s">
        <v>72</v>
      </c>
      <c r="Q46" s="107">
        <v>42658</v>
      </c>
      <c r="R46" s="107">
        <v>42670</v>
      </c>
      <c r="S46" s="100" t="s">
        <v>57</v>
      </c>
      <c r="T46" s="101">
        <v>738.5</v>
      </c>
      <c r="U46" s="63" t="s">
        <v>24</v>
      </c>
      <c r="V46" s="64"/>
      <c r="W46" s="90">
        <f t="shared" si="4"/>
        <v>738.5</v>
      </c>
      <c r="X46" s="97"/>
      <c r="Y46" s="240">
        <f t="shared" si="5"/>
        <v>738.5</v>
      </c>
      <c r="Z46" s="156">
        <f>Y46</f>
        <v>738.5</v>
      </c>
      <c r="AA46" s="154"/>
    </row>
    <row r="47" spans="1:27" ht="24" x14ac:dyDescent="0.2">
      <c r="A47" s="55"/>
      <c r="B47" s="55"/>
      <c r="C47" s="55"/>
      <c r="D47" s="55"/>
      <c r="E47" s="55"/>
      <c r="F47" s="55"/>
      <c r="K47" s="71"/>
      <c r="L47" s="106" t="s">
        <v>94</v>
      </c>
      <c r="M47" s="132">
        <v>18</v>
      </c>
      <c r="N47" s="100" t="s">
        <v>46</v>
      </c>
      <c r="O47" s="100" t="s">
        <v>73</v>
      </c>
      <c r="P47" s="100" t="s">
        <v>74</v>
      </c>
      <c r="Q47" s="107">
        <v>42719</v>
      </c>
      <c r="R47" s="107">
        <v>42742</v>
      </c>
      <c r="S47" s="100" t="s">
        <v>57</v>
      </c>
      <c r="T47" s="102">
        <v>17000</v>
      </c>
      <c r="U47" s="63" t="s">
        <v>24</v>
      </c>
      <c r="V47" s="64"/>
      <c r="W47" s="90">
        <f t="shared" si="4"/>
        <v>17000</v>
      </c>
      <c r="X47" s="97"/>
      <c r="Y47" s="240">
        <f t="shared" si="5"/>
        <v>17000</v>
      </c>
      <c r="Z47" s="156">
        <f t="shared" ref="Z47:Z48" si="6">Y47</f>
        <v>17000</v>
      </c>
      <c r="AA47" s="154"/>
    </row>
    <row r="48" spans="1:27" ht="36" x14ac:dyDescent="0.2">
      <c r="A48" s="55"/>
      <c r="B48" s="55"/>
      <c r="C48" s="55"/>
      <c r="D48" s="55"/>
      <c r="E48" s="55"/>
      <c r="F48" s="55"/>
      <c r="K48" s="71"/>
      <c r="L48" s="106" t="s">
        <v>57</v>
      </c>
      <c r="M48" s="132">
        <v>27</v>
      </c>
      <c r="N48" s="100" t="s">
        <v>75</v>
      </c>
      <c r="O48" s="100" t="s">
        <v>76</v>
      </c>
      <c r="P48" s="100" t="s">
        <v>77</v>
      </c>
      <c r="Q48" s="107">
        <v>42678</v>
      </c>
      <c r="R48" s="107">
        <v>42678</v>
      </c>
      <c r="S48" s="100" t="s">
        <v>57</v>
      </c>
      <c r="T48" s="102">
        <v>28.23</v>
      </c>
      <c r="U48" s="63" t="s">
        <v>24</v>
      </c>
      <c r="V48" s="64"/>
      <c r="W48" s="90">
        <f t="shared" si="4"/>
        <v>28.23</v>
      </c>
      <c r="X48" s="97"/>
      <c r="Y48" s="240">
        <f t="shared" si="5"/>
        <v>28.23</v>
      </c>
      <c r="Z48" s="156">
        <f t="shared" si="6"/>
        <v>28.23</v>
      </c>
      <c r="AA48" s="154"/>
    </row>
    <row r="49" spans="1:27" x14ac:dyDescent="0.2">
      <c r="A49" s="55"/>
      <c r="B49" s="55"/>
      <c r="C49" s="55"/>
      <c r="D49" s="55"/>
      <c r="E49" s="55"/>
      <c r="F49" s="55"/>
      <c r="K49" s="71"/>
      <c r="L49" s="106"/>
      <c r="M49" s="132"/>
      <c r="N49" s="63"/>
      <c r="O49" s="63"/>
      <c r="P49" s="63"/>
      <c r="Q49" s="68"/>
      <c r="R49" s="68"/>
      <c r="S49" s="63"/>
      <c r="T49" s="116"/>
      <c r="U49" s="63"/>
      <c r="V49" s="64"/>
      <c r="W49" s="90">
        <f t="shared" si="4"/>
        <v>0</v>
      </c>
      <c r="X49" s="97"/>
      <c r="Y49" s="240">
        <f t="shared" si="5"/>
        <v>0</v>
      </c>
      <c r="Z49" s="156"/>
      <c r="AA49" s="154"/>
    </row>
    <row r="50" spans="1:27" ht="36.75" thickBot="1" x14ac:dyDescent="0.25">
      <c r="A50" s="55"/>
      <c r="B50" s="55"/>
      <c r="C50" s="55"/>
      <c r="D50" s="55"/>
      <c r="E50" s="55"/>
      <c r="F50" s="55"/>
      <c r="K50" s="72"/>
      <c r="L50" s="118"/>
      <c r="M50" s="118"/>
      <c r="N50" s="65"/>
      <c r="O50" s="65"/>
      <c r="P50" s="65"/>
      <c r="Q50" s="65"/>
      <c r="R50" s="65"/>
      <c r="S50" s="65"/>
      <c r="T50" s="98"/>
      <c r="U50" s="65"/>
      <c r="V50" s="65"/>
      <c r="W50" s="98"/>
      <c r="X50" s="98" t="s">
        <v>20</v>
      </c>
      <c r="Y50" s="248">
        <f>SUBTOTAL(109,Y45:Y49)</f>
        <v>21766.73</v>
      </c>
      <c r="Z50" s="246">
        <f>TRUNC(SUBTOTAL(109,Z45:Z49),2)</f>
        <v>21766.73</v>
      </c>
      <c r="AA50" s="137"/>
    </row>
    <row r="51" spans="1:27" ht="24" x14ac:dyDescent="0.2">
      <c r="A51" s="55"/>
      <c r="B51" s="55"/>
      <c r="C51" s="55"/>
      <c r="D51" s="55"/>
      <c r="E51" s="55"/>
      <c r="F51" s="55"/>
      <c r="K51" s="70" t="s">
        <v>21</v>
      </c>
      <c r="L51" s="106" t="s">
        <v>57</v>
      </c>
      <c r="M51" s="132" t="s">
        <v>83</v>
      </c>
      <c r="N51" s="100" t="s">
        <v>78</v>
      </c>
      <c r="O51" s="100" t="s">
        <v>79</v>
      </c>
      <c r="P51" s="100" t="s">
        <v>80</v>
      </c>
      <c r="Q51" s="107">
        <v>42767</v>
      </c>
      <c r="R51" s="107">
        <v>42781</v>
      </c>
      <c r="S51" s="100" t="s">
        <v>57</v>
      </c>
      <c r="T51" s="102">
        <v>153.19999999999999</v>
      </c>
      <c r="U51" s="63" t="s">
        <v>24</v>
      </c>
      <c r="V51" s="64"/>
      <c r="W51" s="90">
        <f>T51-V51</f>
        <v>153.19999999999999</v>
      </c>
      <c r="X51" s="97"/>
      <c r="Y51" s="240">
        <f t="shared" ref="Y51:Y53" si="7">IF(X51=0,W51,W51*X51)</f>
        <v>153.19999999999999</v>
      </c>
      <c r="Z51" s="156">
        <v>0</v>
      </c>
      <c r="AA51" s="154" t="s">
        <v>128</v>
      </c>
    </row>
    <row r="52" spans="1:27" ht="36" x14ac:dyDescent="0.2">
      <c r="A52" s="55"/>
      <c r="B52" s="55"/>
      <c r="C52" s="55"/>
      <c r="D52" s="55"/>
      <c r="E52" s="55"/>
      <c r="F52" s="55"/>
      <c r="K52" s="71"/>
      <c r="L52" s="106" t="s">
        <v>96</v>
      </c>
      <c r="M52" s="132">
        <v>1</v>
      </c>
      <c r="N52" s="100" t="s">
        <v>48</v>
      </c>
      <c r="O52" s="100" t="s">
        <v>81</v>
      </c>
      <c r="P52" s="100" t="s">
        <v>82</v>
      </c>
      <c r="Q52" s="107">
        <v>42505</v>
      </c>
      <c r="R52" s="107">
        <v>42520</v>
      </c>
      <c r="S52" s="100" t="s">
        <v>57</v>
      </c>
      <c r="T52" s="101">
        <v>225.25</v>
      </c>
      <c r="U52" s="63" t="s">
        <v>24</v>
      </c>
      <c r="V52" s="64"/>
      <c r="W52" s="90">
        <f t="shared" ref="W52:W53" si="8">T52-V52</f>
        <v>225.25</v>
      </c>
      <c r="X52" s="97"/>
      <c r="Y52" s="240">
        <f t="shared" si="7"/>
        <v>225.25</v>
      </c>
      <c r="Z52" s="156">
        <f>Y52</f>
        <v>225.25</v>
      </c>
      <c r="AA52" s="154"/>
    </row>
    <row r="53" spans="1:27" x14ac:dyDescent="0.2">
      <c r="F53" s="55"/>
      <c r="K53" s="71"/>
      <c r="L53" s="106"/>
      <c r="M53" s="132"/>
      <c r="N53" s="63"/>
      <c r="O53" s="63"/>
      <c r="P53" s="63"/>
      <c r="Q53" s="63"/>
      <c r="R53" s="63"/>
      <c r="S53" s="63"/>
      <c r="T53" s="116"/>
      <c r="U53" s="63"/>
      <c r="V53" s="64"/>
      <c r="W53" s="90">
        <f t="shared" si="8"/>
        <v>0</v>
      </c>
      <c r="X53" s="97"/>
      <c r="Y53" s="240">
        <f t="shared" si="7"/>
        <v>0</v>
      </c>
      <c r="Z53" s="156"/>
      <c r="AA53" s="154"/>
    </row>
    <row r="54" spans="1:27" ht="15" thickBot="1" x14ac:dyDescent="0.25">
      <c r="F54" s="55"/>
      <c r="K54" s="72"/>
      <c r="L54" s="65"/>
      <c r="M54" s="118"/>
      <c r="N54" s="65"/>
      <c r="O54" s="65"/>
      <c r="P54" s="65"/>
      <c r="Q54" s="65"/>
      <c r="R54" s="65"/>
      <c r="S54" s="65"/>
      <c r="T54" s="98"/>
      <c r="U54" s="65"/>
      <c r="V54" s="65"/>
      <c r="W54" s="98"/>
      <c r="X54" s="98" t="s">
        <v>22</v>
      </c>
      <c r="Y54" s="248">
        <f>SUBTOTAL(109,Y51:Y53)</f>
        <v>378.45</v>
      </c>
      <c r="Z54" s="246">
        <f>TRUNC(SUBTOTAL(109,Z51:Z53),2)</f>
        <v>225.25</v>
      </c>
      <c r="AA54" s="137"/>
    </row>
    <row r="55" spans="1:27" ht="15" thickBot="1" x14ac:dyDescent="0.25">
      <c r="K55" s="73" t="s">
        <v>23</v>
      </c>
      <c r="L55" s="74"/>
      <c r="M55" s="133"/>
      <c r="N55" s="74"/>
      <c r="O55" s="74"/>
      <c r="P55" s="74"/>
      <c r="Q55" s="74"/>
      <c r="R55" s="74"/>
      <c r="S55" s="74"/>
      <c r="T55" s="112"/>
      <c r="U55" s="74"/>
      <c r="V55" s="74"/>
      <c r="W55" s="112"/>
      <c r="X55" s="112" t="s">
        <v>23</v>
      </c>
      <c r="Y55" s="249">
        <f>Y38+Y39+Y44+Y50+Y54</f>
        <v>43088.649999999994</v>
      </c>
      <c r="Z55" s="247">
        <f>TRUNC((Z38+Z39+Z44+Z50+Z54),2)</f>
        <v>41598.629999999997</v>
      </c>
      <c r="AA55" s="138"/>
    </row>
    <row r="61" spans="1:27" ht="12.6" customHeight="1" x14ac:dyDescent="0.2"/>
    <row r="62" spans="1:27" hidden="1" x14ac:dyDescent="0.2"/>
    <row r="63" spans="1:27" hidden="1" x14ac:dyDescent="0.2"/>
  </sheetData>
  <conditionalFormatting sqref="V34:V37 V51:V53">
    <cfRule type="expression" dxfId="24" priority="8">
      <formula>U34="no"</formula>
    </cfRule>
  </conditionalFormatting>
  <conditionalFormatting sqref="V40:V43">
    <cfRule type="expression" dxfId="23" priority="6">
      <formula>U40="no"</formula>
    </cfRule>
  </conditionalFormatting>
  <conditionalFormatting sqref="V45:V49">
    <cfRule type="expression" dxfId="22" priority="4">
      <formula>U45="no"</formula>
    </cfRule>
  </conditionalFormatting>
  <pageMargins left="0.70866141732283472" right="0.70866141732283472" top="0.74803149606299213" bottom="1.1417322834645669" header="0.31496062992125984" footer="0.31496062992125984"/>
  <pageSetup paperSize="9" scale="23" orientation="portrait" r:id="rId1"/>
  <headerFooter differentFirst="1">
    <oddHeader>&amp;R&amp;G</oddHeader>
    <oddFooter>&amp;C&amp;G
&amp;R     &amp;9  Interreg Europe  |  Title of Excel sheet  |  &amp;P / &amp;N</oddFooter>
    <firstHeader>&amp;L&amp;G&amp;R&amp;G</firstHeader>
    <firstFooter>&amp;C&amp;G</first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Lists!$A$1:$A$2</xm:f>
          </x14:formula1>
          <xm:sqref>U51:U53 U34:U37 U40:U43 U45:U49 O14:O26 O9:O10</xm:sqref>
        </x14:dataValidation>
        <x14:dataValidation type="list" allowBlank="1" showInputMessage="1" showErrorMessage="1">
          <x14:formula1>
            <xm:f>Lists!$A$8:$A$13</xm:f>
          </x14:formula1>
          <xm:sqref>P9:P10 P18:P26</xm:sqref>
        </x14:dataValidation>
        <x14:dataValidation type="list" allowBlank="1" showInputMessage="1" showErrorMessage="1">
          <x14:formula1>
            <xm:f>Lists!$A$39:$A$41</xm:f>
          </x14:formula1>
          <xm:sqref>R9:R10 Q14:Q17</xm:sqref>
        </x14:dataValidation>
        <x14:dataValidation type="list" allowBlank="1" showInputMessage="1" showErrorMessage="1">
          <x14:formula1>
            <xm:f>Lists!$A$8:$A$15</xm:f>
          </x14:formula1>
          <xm:sqref>P14:P17</xm:sqref>
        </x14:dataValidation>
        <x14:dataValidation type="list" allowBlank="1" showInputMessage="1" showErrorMessage="1">
          <x14:formula1>
            <xm:f>Lists!$A$21:$A$33</xm:f>
          </x14:formula1>
          <xm:sqref>AA34:AA37 AA40:AA43 AA45:AA49 AA51:AA53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2"/>
  <sheetViews>
    <sheetView tabSelected="1" view="pageLayout" zoomScaleNormal="100" workbookViewId="0">
      <selection activeCell="E1" sqref="E1"/>
    </sheetView>
  </sheetViews>
  <sheetFormatPr defaultRowHeight="14.25" x14ac:dyDescent="0.2"/>
  <cols>
    <col min="1" max="1" width="14.25" customWidth="1"/>
    <col min="2" max="2" width="22.25" customWidth="1"/>
    <col min="3" max="3" width="13.625" customWidth="1"/>
    <col min="4" max="4" width="12" customWidth="1"/>
    <col min="5" max="5" width="14.625" customWidth="1"/>
    <col min="6" max="6" width="32.75" customWidth="1"/>
    <col min="7" max="7" width="16.375" customWidth="1"/>
    <col min="8" max="8" width="13.375" customWidth="1"/>
    <col min="9" max="9" width="4.25" style="1" hidden="1" customWidth="1"/>
    <col min="10" max="10" width="28.375" customWidth="1"/>
  </cols>
  <sheetData>
    <row r="2" spans="1:10" ht="15" thickBot="1" x14ac:dyDescent="0.25">
      <c r="C2" s="35"/>
    </row>
    <row r="3" spans="1:10" s="1" customFormat="1" ht="13.5" customHeight="1" x14ac:dyDescent="0.2">
      <c r="A3" s="10" t="s">
        <v>6</v>
      </c>
      <c r="B3" s="147"/>
      <c r="C3" s="36"/>
      <c r="E3" s="29"/>
      <c r="F3" s="30"/>
      <c r="G3" s="30"/>
      <c r="H3" s="29"/>
      <c r="I3" s="29"/>
      <c r="J3" s="29"/>
    </row>
    <row r="4" spans="1:10" x14ac:dyDescent="0.2">
      <c r="A4" s="16" t="s">
        <v>7</v>
      </c>
      <c r="B4" s="148"/>
      <c r="C4" s="37"/>
    </row>
    <row r="5" spans="1:10" ht="15" x14ac:dyDescent="0.25">
      <c r="A5" s="18" t="s">
        <v>8</v>
      </c>
      <c r="B5" s="148"/>
      <c r="C5" s="37"/>
      <c r="D5" s="158" t="s">
        <v>135</v>
      </c>
    </row>
    <row r="6" spans="1:10" ht="15" x14ac:dyDescent="0.25">
      <c r="A6" s="19" t="s">
        <v>9</v>
      </c>
      <c r="B6" s="38" t="s">
        <v>10</v>
      </c>
      <c r="C6" s="37"/>
      <c r="D6" s="164"/>
    </row>
    <row r="7" spans="1:10" ht="15" thickBot="1" x14ac:dyDescent="0.25">
      <c r="A7" s="20" t="s">
        <v>11</v>
      </c>
      <c r="B7" s="39">
        <v>1</v>
      </c>
      <c r="C7" s="37"/>
    </row>
    <row r="8" spans="1:10" ht="15" thickBot="1" x14ac:dyDescent="0.25">
      <c r="A8" s="2"/>
    </row>
    <row r="9" spans="1:10" ht="41.25" customHeight="1" thickBot="1" x14ac:dyDescent="0.25">
      <c r="A9" s="43" t="s">
        <v>0</v>
      </c>
      <c r="B9" s="3" t="s">
        <v>1</v>
      </c>
      <c r="C9" s="3" t="s">
        <v>137</v>
      </c>
      <c r="D9" s="3" t="s">
        <v>132</v>
      </c>
      <c r="E9" s="3" t="s">
        <v>2</v>
      </c>
      <c r="F9" s="3" t="s">
        <v>3</v>
      </c>
      <c r="G9" s="3" t="s">
        <v>138</v>
      </c>
      <c r="H9" s="3" t="s">
        <v>4</v>
      </c>
      <c r="I9" s="40" t="s">
        <v>5</v>
      </c>
      <c r="J9" s="3" t="s">
        <v>134</v>
      </c>
    </row>
    <row r="10" spans="1:10" x14ac:dyDescent="0.2">
      <c r="A10" s="149" t="s">
        <v>97</v>
      </c>
      <c r="B10" s="4"/>
      <c r="C10" s="77"/>
      <c r="D10" s="77"/>
      <c r="E10" s="5"/>
      <c r="F10" s="6"/>
      <c r="G10" s="6"/>
      <c r="H10" s="79"/>
      <c r="I10" s="41"/>
      <c r="J10" s="45"/>
    </row>
    <row r="11" spans="1:10" x14ac:dyDescent="0.2">
      <c r="A11" s="150" t="s">
        <v>98</v>
      </c>
      <c r="B11" s="7"/>
      <c r="C11" s="77"/>
      <c r="D11" s="77"/>
      <c r="E11" s="8"/>
      <c r="F11" s="9"/>
      <c r="G11" s="9"/>
      <c r="H11" s="80"/>
      <c r="I11" s="42"/>
      <c r="J11" s="47"/>
    </row>
    <row r="12" spans="1:10" x14ac:dyDescent="0.2">
      <c r="A12" s="150" t="s">
        <v>99</v>
      </c>
      <c r="B12" s="7"/>
      <c r="C12" s="77"/>
      <c r="D12" s="77"/>
      <c r="E12" s="8"/>
      <c r="F12" s="9"/>
      <c r="G12" s="9"/>
      <c r="H12" s="80"/>
      <c r="I12" s="42"/>
      <c r="J12" s="47"/>
    </row>
    <row r="13" spans="1:10" x14ac:dyDescent="0.2">
      <c r="A13" s="150" t="s">
        <v>100</v>
      </c>
      <c r="B13" s="7"/>
      <c r="C13" s="77"/>
      <c r="D13" s="77"/>
      <c r="E13" s="8"/>
      <c r="F13" s="9"/>
      <c r="G13" s="9"/>
      <c r="H13" s="80"/>
      <c r="I13" s="42"/>
      <c r="J13" s="47"/>
    </row>
    <row r="14" spans="1:10" x14ac:dyDescent="0.2">
      <c r="A14" s="150" t="s">
        <v>101</v>
      </c>
      <c r="B14" s="7"/>
      <c r="C14" s="77"/>
      <c r="D14" s="77"/>
      <c r="E14" s="8"/>
      <c r="F14" s="9"/>
      <c r="G14" s="9"/>
      <c r="H14" s="80"/>
      <c r="I14" s="42"/>
      <c r="J14" s="47"/>
    </row>
    <row r="15" spans="1:10" x14ac:dyDescent="0.2">
      <c r="A15" s="150" t="s">
        <v>102</v>
      </c>
      <c r="B15" s="7"/>
      <c r="C15" s="77"/>
      <c r="D15" s="77"/>
      <c r="E15" s="8"/>
      <c r="F15" s="9"/>
      <c r="G15" s="9"/>
      <c r="H15" s="80"/>
      <c r="I15" s="42"/>
      <c r="J15" s="47"/>
    </row>
    <row r="16" spans="1:10" x14ac:dyDescent="0.2">
      <c r="A16" s="150" t="s">
        <v>103</v>
      </c>
      <c r="B16" s="7"/>
      <c r="C16" s="77"/>
      <c r="D16" s="77"/>
      <c r="E16" s="8"/>
      <c r="F16" s="9"/>
      <c r="G16" s="9"/>
      <c r="H16" s="80"/>
      <c r="I16" s="42"/>
      <c r="J16" s="47"/>
    </row>
    <row r="17" spans="1:10" x14ac:dyDescent="0.2">
      <c r="A17" s="150" t="s">
        <v>104</v>
      </c>
      <c r="B17" s="7"/>
      <c r="C17" s="77"/>
      <c r="D17" s="77"/>
      <c r="E17" s="8"/>
      <c r="F17" s="9"/>
      <c r="G17" s="9"/>
      <c r="H17" s="80"/>
      <c r="I17" s="42"/>
      <c r="J17" s="47"/>
    </row>
    <row r="18" spans="1:10" x14ac:dyDescent="0.2">
      <c r="A18" s="150" t="s">
        <v>105</v>
      </c>
      <c r="B18" s="7"/>
      <c r="C18" s="77"/>
      <c r="D18" s="77"/>
      <c r="E18" s="8"/>
      <c r="F18" s="9"/>
      <c r="G18" s="9"/>
      <c r="H18" s="80"/>
      <c r="I18" s="42"/>
      <c r="J18" s="47"/>
    </row>
    <row r="19" spans="1:10" x14ac:dyDescent="0.2">
      <c r="A19" s="150" t="s">
        <v>106</v>
      </c>
      <c r="B19" s="7"/>
      <c r="C19" s="77"/>
      <c r="D19" s="77"/>
      <c r="E19" s="8"/>
      <c r="F19" s="9"/>
      <c r="G19" s="9"/>
      <c r="H19" s="80"/>
      <c r="I19" s="42"/>
      <c r="J19" s="47"/>
    </row>
    <row r="20" spans="1:10" x14ac:dyDescent="0.2">
      <c r="A20" s="150" t="s">
        <v>107</v>
      </c>
      <c r="B20" s="7"/>
      <c r="C20" s="77"/>
      <c r="D20" s="77"/>
      <c r="E20" s="8"/>
      <c r="F20" s="9"/>
      <c r="G20" s="9"/>
      <c r="H20" s="80"/>
      <c r="I20" s="42"/>
      <c r="J20" s="47"/>
    </row>
    <row r="21" spans="1:10" x14ac:dyDescent="0.2">
      <c r="A21" s="150" t="s">
        <v>108</v>
      </c>
      <c r="B21" s="7"/>
      <c r="C21" s="77"/>
      <c r="D21" s="77"/>
      <c r="E21" s="8"/>
      <c r="F21" s="9"/>
      <c r="G21" s="9"/>
      <c r="H21" s="80"/>
      <c r="I21" s="42"/>
      <c r="J21" s="47"/>
    </row>
    <row r="22" spans="1:10" x14ac:dyDescent="0.2">
      <c r="A22" s="150" t="s">
        <v>109</v>
      </c>
      <c r="B22" s="7"/>
      <c r="C22" s="77"/>
      <c r="D22" s="77"/>
      <c r="E22" s="8"/>
      <c r="F22" s="9"/>
      <c r="G22" s="9"/>
      <c r="H22" s="80"/>
      <c r="I22" s="42"/>
      <c r="J22" s="47"/>
    </row>
    <row r="23" spans="1:10" x14ac:dyDescent="0.2">
      <c r="A23" s="150" t="s">
        <v>110</v>
      </c>
      <c r="B23" s="7"/>
      <c r="C23" s="77"/>
      <c r="D23" s="77"/>
      <c r="E23" s="8"/>
      <c r="F23" s="9"/>
      <c r="G23" s="9"/>
      <c r="H23" s="80"/>
      <c r="I23" s="42"/>
      <c r="J23" s="47"/>
    </row>
    <row r="24" spans="1:10" x14ac:dyDescent="0.2">
      <c r="A24" s="150" t="s">
        <v>111</v>
      </c>
      <c r="B24" s="7"/>
      <c r="C24" s="77"/>
      <c r="D24" s="77"/>
      <c r="E24" s="8"/>
      <c r="F24" s="9"/>
      <c r="G24" s="9"/>
      <c r="H24" s="80"/>
      <c r="I24" s="42"/>
      <c r="J24" s="47"/>
    </row>
    <row r="25" spans="1:10" x14ac:dyDescent="0.2">
      <c r="A25" s="150" t="s">
        <v>112</v>
      </c>
      <c r="B25" s="7"/>
      <c r="C25" s="77"/>
      <c r="D25" s="77"/>
      <c r="E25" s="8"/>
      <c r="F25" s="9"/>
      <c r="G25" s="9"/>
      <c r="H25" s="80"/>
      <c r="I25" s="42"/>
      <c r="J25" s="47"/>
    </row>
    <row r="26" spans="1:10" x14ac:dyDescent="0.2">
      <c r="A26" s="150" t="s">
        <v>113</v>
      </c>
      <c r="B26" s="7"/>
      <c r="C26" s="77"/>
      <c r="D26" s="77"/>
      <c r="E26" s="8"/>
      <c r="F26" s="9"/>
      <c r="G26" s="9"/>
      <c r="H26" s="80"/>
      <c r="I26" s="42"/>
      <c r="J26" s="47"/>
    </row>
    <row r="27" spans="1:10" x14ac:dyDescent="0.2">
      <c r="A27" s="150" t="s">
        <v>114</v>
      </c>
      <c r="B27" s="7"/>
      <c r="C27" s="77"/>
      <c r="D27" s="77"/>
      <c r="E27" s="8"/>
      <c r="F27" s="9"/>
      <c r="G27" s="9"/>
      <c r="H27" s="80"/>
      <c r="I27" s="42"/>
      <c r="J27" s="47"/>
    </row>
    <row r="28" spans="1:10" x14ac:dyDescent="0.2">
      <c r="A28" s="150" t="s">
        <v>115</v>
      </c>
      <c r="B28" s="7"/>
      <c r="C28" s="77"/>
      <c r="D28" s="77"/>
      <c r="E28" s="8"/>
      <c r="F28" s="9"/>
      <c r="G28" s="9"/>
      <c r="H28" s="80"/>
      <c r="I28" s="42"/>
      <c r="J28" s="47"/>
    </row>
    <row r="29" spans="1:10" ht="15" thickBot="1" x14ac:dyDescent="0.25">
      <c r="A29" s="151" t="s">
        <v>116</v>
      </c>
      <c r="B29" s="48"/>
      <c r="C29" s="81"/>
      <c r="D29" s="81"/>
      <c r="E29" s="49"/>
      <c r="F29" s="50"/>
      <c r="G29" s="50"/>
      <c r="H29" s="82"/>
      <c r="I29" s="51"/>
      <c r="J29" s="52"/>
    </row>
    <row r="31" spans="1:10" ht="15" thickBot="1" x14ac:dyDescent="0.25"/>
    <row r="32" spans="1:10" ht="20.25" customHeight="1" x14ac:dyDescent="0.2">
      <c r="F32" s="53" t="s">
        <v>40</v>
      </c>
      <c r="G32" s="170"/>
      <c r="H32" s="250"/>
      <c r="I32" s="251"/>
      <c r="J32" s="252"/>
    </row>
    <row r="33" spans="6:10" ht="89.25" customHeight="1" thickBot="1" x14ac:dyDescent="0.25">
      <c r="F33" s="152" t="s">
        <v>131</v>
      </c>
      <c r="G33" s="171"/>
      <c r="H33" s="253"/>
      <c r="I33" s="254"/>
      <c r="J33" s="255"/>
    </row>
    <row r="50" ht="12.6" customHeight="1" x14ac:dyDescent="0.2"/>
    <row r="51" hidden="1" x14ac:dyDescent="0.2"/>
    <row r="52" hidden="1" x14ac:dyDescent="0.2"/>
  </sheetData>
  <mergeCells count="2">
    <mergeCell ref="H32:J32"/>
    <mergeCell ref="H33:J33"/>
  </mergeCells>
  <pageMargins left="0.70866141732283472" right="0.70866141732283472" top="0.74803149606299213" bottom="1.1417322834645669" header="0.31496062992125984" footer="0.31496062992125984"/>
  <pageSetup paperSize="9" scale="72" fitToHeight="0" orientation="landscape" r:id="rId1"/>
  <headerFooter differentFirst="1">
    <oddHeader>&amp;R&amp;G</oddHeader>
    <oddFooter>&amp;C&amp;G
&amp;R     &amp;9  Interreg Europe  |  Title of Excel sheet  |  &amp;P / &amp;N</oddFooter>
    <firstHeader>&amp;L&amp;G&amp;C&amp;"-,Bold"&amp;20List of contracts&amp;R&amp;G</firstHeader>
    <firstFooter>&amp;C&amp;G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Lists!$A$1:$A$2</xm:f>
          </x14:formula1>
          <xm:sqref>E10:E29</xm:sqref>
        </x14:dataValidation>
        <x14:dataValidation type="list" allowBlank="1" showInputMessage="1" showErrorMessage="1">
          <x14:formula1>
            <xm:f>Lists!$A$8:$A$15</xm:f>
          </x14:formula1>
          <xm:sqref>F10:F29</xm:sqref>
        </x14:dataValidation>
        <x14:dataValidation type="list" allowBlank="1" showInputMessage="1" showErrorMessage="1">
          <x14:formula1>
            <xm:f>Lists!$A$39:$A$41</xm:f>
          </x14:formula1>
          <xm:sqref>G10:G29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9"/>
  <sheetViews>
    <sheetView view="pageLayout" topLeftCell="D1" zoomScale="90" zoomScaleNormal="80" zoomScalePageLayoutView="90" workbookViewId="0">
      <selection activeCell="L98" sqref="L98:Q99"/>
    </sheetView>
  </sheetViews>
  <sheetFormatPr defaultRowHeight="14.25" x14ac:dyDescent="0.2"/>
  <cols>
    <col min="1" max="1" width="16.625" customWidth="1"/>
    <col min="2" max="2" width="11" customWidth="1"/>
    <col min="3" max="3" width="9.375" customWidth="1"/>
    <col min="4" max="4" width="21.875" customWidth="1"/>
    <col min="5" max="5" width="26.25" customWidth="1"/>
    <col min="6" max="6" width="15.125" customWidth="1"/>
    <col min="7" max="7" width="11.625" customWidth="1"/>
    <col min="8" max="8" width="11.375" customWidth="1"/>
    <col min="9" max="9" width="10.75" customWidth="1"/>
    <col min="10" max="10" width="12.25" customWidth="1"/>
    <col min="11" max="11" width="12.875" customWidth="1"/>
    <col min="12" max="12" width="11.5" customWidth="1"/>
    <col min="13" max="13" width="12.375" style="84" customWidth="1"/>
    <col min="14" max="14" width="15.5" style="84" customWidth="1"/>
    <col min="15" max="15" width="11.625" style="84" customWidth="1"/>
    <col min="16" max="16" width="12.25" style="84" customWidth="1"/>
    <col min="17" max="17" width="17.375" customWidth="1"/>
  </cols>
  <sheetData>
    <row r="1" spans="1:17" ht="16.5" thickBot="1" x14ac:dyDescent="0.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83"/>
      <c r="N1" s="83"/>
      <c r="O1" s="83"/>
      <c r="P1" s="92"/>
      <c r="Q1" s="34"/>
    </row>
    <row r="2" spans="1:17" x14ac:dyDescent="0.2">
      <c r="A2" s="10" t="s">
        <v>6</v>
      </c>
      <c r="B2" s="268"/>
      <c r="C2" s="269"/>
      <c r="D2" s="11"/>
      <c r="F2" s="12"/>
      <c r="G2" s="12"/>
      <c r="H2" s="13"/>
      <c r="I2" s="13"/>
      <c r="J2" s="13"/>
      <c r="K2" s="13"/>
      <c r="L2" s="14"/>
      <c r="M2" s="14"/>
      <c r="N2" s="14"/>
      <c r="O2" s="15"/>
    </row>
    <row r="3" spans="1:17" ht="15" x14ac:dyDescent="0.2">
      <c r="A3" s="16" t="s">
        <v>7</v>
      </c>
      <c r="B3" s="270"/>
      <c r="C3" s="271"/>
      <c r="D3" s="17"/>
      <c r="E3" s="159" t="s">
        <v>122</v>
      </c>
      <c r="F3" s="12"/>
      <c r="G3" s="12"/>
      <c r="H3" s="13"/>
      <c r="I3" s="13"/>
      <c r="J3" s="13"/>
      <c r="K3" s="13"/>
      <c r="L3" s="14"/>
      <c r="M3" s="14"/>
      <c r="N3" s="14"/>
      <c r="O3" s="15"/>
    </row>
    <row r="4" spans="1:17" x14ac:dyDescent="0.2">
      <c r="A4" s="18" t="s">
        <v>8</v>
      </c>
      <c r="B4" s="270"/>
      <c r="C4" s="271"/>
      <c r="D4" s="17"/>
      <c r="G4" s="12"/>
      <c r="H4" s="13"/>
      <c r="I4" s="13"/>
      <c r="J4" s="13"/>
      <c r="K4" s="13"/>
      <c r="L4" s="14"/>
      <c r="M4" s="14"/>
      <c r="N4" s="14"/>
      <c r="O4" s="15"/>
    </row>
    <row r="5" spans="1:17" ht="15" x14ac:dyDescent="0.25">
      <c r="A5" s="19" t="s">
        <v>9</v>
      </c>
      <c r="B5" s="272" t="s">
        <v>10</v>
      </c>
      <c r="C5" s="273"/>
      <c r="D5" s="17"/>
      <c r="E5" s="158" t="s">
        <v>136</v>
      </c>
      <c r="F5" s="12"/>
      <c r="G5" s="12"/>
      <c r="H5" s="13"/>
      <c r="I5" s="13"/>
      <c r="J5" s="13"/>
      <c r="K5" s="13"/>
      <c r="L5" s="14"/>
      <c r="M5" s="14"/>
      <c r="N5" s="14"/>
      <c r="O5" s="15"/>
    </row>
    <row r="6" spans="1:17" ht="15" thickBot="1" x14ac:dyDescent="0.25">
      <c r="A6" s="20" t="s">
        <v>11</v>
      </c>
      <c r="B6" s="274">
        <v>1</v>
      </c>
      <c r="C6" s="275"/>
      <c r="D6" s="17"/>
      <c r="E6" s="146"/>
      <c r="F6" s="12"/>
      <c r="G6" s="12"/>
      <c r="H6" s="13"/>
      <c r="I6" s="13"/>
      <c r="J6" s="13"/>
      <c r="K6" s="13"/>
      <c r="L6" s="14"/>
      <c r="M6" s="14"/>
      <c r="N6" s="14"/>
      <c r="O6" s="15"/>
    </row>
    <row r="8" spans="1:17" ht="15" thickBot="1" x14ac:dyDescent="0.25"/>
    <row r="9" spans="1:17" ht="124.5" customHeight="1" thickBot="1" x14ac:dyDescent="0.25">
      <c r="A9" s="178" t="s">
        <v>145</v>
      </c>
      <c r="B9" s="178" t="s">
        <v>129</v>
      </c>
      <c r="C9" s="178" t="s">
        <v>130</v>
      </c>
      <c r="D9" s="179" t="s">
        <v>84</v>
      </c>
      <c r="E9" s="179" t="s">
        <v>85</v>
      </c>
      <c r="F9" s="179" t="s">
        <v>41</v>
      </c>
      <c r="G9" s="178" t="s">
        <v>146</v>
      </c>
      <c r="H9" s="178" t="s">
        <v>86</v>
      </c>
      <c r="I9" s="178" t="s">
        <v>87</v>
      </c>
      <c r="J9" s="178" t="s">
        <v>88</v>
      </c>
      <c r="K9" s="178" t="s">
        <v>89</v>
      </c>
      <c r="L9" s="178" t="s">
        <v>90</v>
      </c>
      <c r="M9" s="180" t="s">
        <v>38</v>
      </c>
      <c r="N9" s="181" t="s">
        <v>91</v>
      </c>
      <c r="O9" s="182" t="s">
        <v>39</v>
      </c>
      <c r="P9" s="183" t="s">
        <v>133</v>
      </c>
      <c r="Q9" s="21" t="s">
        <v>142</v>
      </c>
    </row>
    <row r="10" spans="1:17" ht="17.25" customHeight="1" x14ac:dyDescent="0.2">
      <c r="A10" s="184" t="s">
        <v>12</v>
      </c>
      <c r="B10" s="22"/>
      <c r="C10" s="22"/>
      <c r="D10" s="139"/>
      <c r="E10" s="139"/>
      <c r="F10" s="139"/>
      <c r="G10" s="141"/>
      <c r="H10" s="141"/>
      <c r="I10" s="142"/>
      <c r="J10" s="143"/>
      <c r="K10" s="23"/>
      <c r="L10" s="142"/>
      <c r="M10" s="85">
        <f>J10-L10</f>
        <v>0</v>
      </c>
      <c r="N10" s="94"/>
      <c r="O10" s="160">
        <f>IF(N10=0,M10,M10*N10)</f>
        <v>0</v>
      </c>
      <c r="P10" s="155"/>
      <c r="Q10" s="185"/>
    </row>
    <row r="11" spans="1:17" ht="17.25" customHeight="1" x14ac:dyDescent="0.2">
      <c r="A11" s="186"/>
      <c r="B11" s="24"/>
      <c r="C11" s="24"/>
      <c r="D11" s="140"/>
      <c r="E11" s="140"/>
      <c r="F11" s="140"/>
      <c r="G11" s="26"/>
      <c r="H11" s="26"/>
      <c r="I11" s="144"/>
      <c r="J11" s="145"/>
      <c r="K11" s="25"/>
      <c r="L11" s="144"/>
      <c r="M11" s="86">
        <f t="shared" ref="M11:M34" si="0">J11-L11</f>
        <v>0</v>
      </c>
      <c r="N11" s="95"/>
      <c r="O11" s="163">
        <f>IF(N11=0,M11,M11*N11)</f>
        <v>0</v>
      </c>
      <c r="P11" s="156"/>
      <c r="Q11" s="187"/>
    </row>
    <row r="12" spans="1:17" ht="17.25" customHeight="1" x14ac:dyDescent="0.2">
      <c r="A12" s="186"/>
      <c r="B12" s="24"/>
      <c r="C12" s="24"/>
      <c r="D12" s="140"/>
      <c r="E12" s="140"/>
      <c r="F12" s="140"/>
      <c r="G12" s="26"/>
      <c r="H12" s="26"/>
      <c r="I12" s="144"/>
      <c r="J12" s="145"/>
      <c r="K12" s="25"/>
      <c r="L12" s="144"/>
      <c r="M12" s="86">
        <f t="shared" si="0"/>
        <v>0</v>
      </c>
      <c r="N12" s="95"/>
      <c r="O12" s="163">
        <f t="shared" ref="O12:O34" si="1">IF(N12=0,M12,M12*N12)</f>
        <v>0</v>
      </c>
      <c r="P12" s="156"/>
      <c r="Q12" s="187"/>
    </row>
    <row r="13" spans="1:17" ht="17.25" customHeight="1" x14ac:dyDescent="0.2">
      <c r="A13" s="186"/>
      <c r="B13" s="24"/>
      <c r="C13" s="24"/>
      <c r="D13" s="140"/>
      <c r="E13" s="140"/>
      <c r="F13" s="140"/>
      <c r="G13" s="26"/>
      <c r="H13" s="26"/>
      <c r="I13" s="144"/>
      <c r="J13" s="145"/>
      <c r="K13" s="25"/>
      <c r="L13" s="144"/>
      <c r="M13" s="86">
        <f t="shared" si="0"/>
        <v>0</v>
      </c>
      <c r="N13" s="95"/>
      <c r="O13" s="163">
        <f t="shared" si="1"/>
        <v>0</v>
      </c>
      <c r="P13" s="156"/>
      <c r="Q13" s="187"/>
    </row>
    <row r="14" spans="1:17" ht="17.25" customHeight="1" x14ac:dyDescent="0.2">
      <c r="A14" s="186"/>
      <c r="B14" s="24"/>
      <c r="C14" s="24"/>
      <c r="D14" s="140"/>
      <c r="E14" s="140"/>
      <c r="F14" s="140"/>
      <c r="G14" s="26"/>
      <c r="H14" s="26"/>
      <c r="I14" s="144"/>
      <c r="J14" s="145"/>
      <c r="K14" s="25"/>
      <c r="L14" s="144"/>
      <c r="M14" s="86">
        <f t="shared" si="0"/>
        <v>0</v>
      </c>
      <c r="N14" s="95"/>
      <c r="O14" s="163">
        <f t="shared" si="1"/>
        <v>0</v>
      </c>
      <c r="P14" s="156"/>
      <c r="Q14" s="187"/>
    </row>
    <row r="15" spans="1:17" ht="17.25" customHeight="1" x14ac:dyDescent="0.2">
      <c r="A15" s="186"/>
      <c r="B15" s="24"/>
      <c r="C15" s="24"/>
      <c r="D15" s="140"/>
      <c r="E15" s="140"/>
      <c r="F15" s="140"/>
      <c r="G15" s="26"/>
      <c r="H15" s="26"/>
      <c r="I15" s="144"/>
      <c r="J15" s="145"/>
      <c r="K15" s="25"/>
      <c r="L15" s="144"/>
      <c r="M15" s="86">
        <f t="shared" si="0"/>
        <v>0</v>
      </c>
      <c r="N15" s="95"/>
      <c r="O15" s="163">
        <f t="shared" si="1"/>
        <v>0</v>
      </c>
      <c r="P15" s="156"/>
      <c r="Q15" s="187"/>
    </row>
    <row r="16" spans="1:17" ht="17.25" customHeight="1" x14ac:dyDescent="0.2">
      <c r="A16" s="186"/>
      <c r="B16" s="24"/>
      <c r="C16" s="24"/>
      <c r="D16" s="140"/>
      <c r="E16" s="140"/>
      <c r="F16" s="140"/>
      <c r="G16" s="26"/>
      <c r="H16" s="26"/>
      <c r="I16" s="144"/>
      <c r="J16" s="145"/>
      <c r="K16" s="25"/>
      <c r="L16" s="144"/>
      <c r="M16" s="86">
        <f t="shared" si="0"/>
        <v>0</v>
      </c>
      <c r="N16" s="95"/>
      <c r="O16" s="163">
        <f t="shared" si="1"/>
        <v>0</v>
      </c>
      <c r="P16" s="156"/>
      <c r="Q16" s="187"/>
    </row>
    <row r="17" spans="1:17" ht="17.25" customHeight="1" x14ac:dyDescent="0.2">
      <c r="A17" s="186"/>
      <c r="B17" s="24"/>
      <c r="C17" s="24"/>
      <c r="D17" s="140"/>
      <c r="E17" s="140"/>
      <c r="F17" s="140"/>
      <c r="G17" s="26"/>
      <c r="H17" s="26"/>
      <c r="I17" s="144"/>
      <c r="J17" s="145"/>
      <c r="K17" s="25"/>
      <c r="L17" s="144"/>
      <c r="M17" s="86">
        <f t="shared" si="0"/>
        <v>0</v>
      </c>
      <c r="N17" s="95"/>
      <c r="O17" s="163">
        <f t="shared" si="1"/>
        <v>0</v>
      </c>
      <c r="P17" s="156"/>
      <c r="Q17" s="187"/>
    </row>
    <row r="18" spans="1:17" ht="17.25" customHeight="1" x14ac:dyDescent="0.2">
      <c r="A18" s="186"/>
      <c r="B18" s="24"/>
      <c r="C18" s="24"/>
      <c r="D18" s="140"/>
      <c r="E18" s="140"/>
      <c r="F18" s="140"/>
      <c r="G18" s="26"/>
      <c r="H18" s="26"/>
      <c r="I18" s="144"/>
      <c r="J18" s="145"/>
      <c r="K18" s="25"/>
      <c r="L18" s="144"/>
      <c r="M18" s="86">
        <f t="shared" si="0"/>
        <v>0</v>
      </c>
      <c r="N18" s="95"/>
      <c r="O18" s="163">
        <f t="shared" si="1"/>
        <v>0</v>
      </c>
      <c r="P18" s="156"/>
      <c r="Q18" s="187"/>
    </row>
    <row r="19" spans="1:17" ht="17.25" customHeight="1" x14ac:dyDescent="0.2">
      <c r="A19" s="186"/>
      <c r="B19" s="24"/>
      <c r="C19" s="24"/>
      <c r="D19" s="140"/>
      <c r="E19" s="140"/>
      <c r="F19" s="140"/>
      <c r="G19" s="26"/>
      <c r="H19" s="26"/>
      <c r="I19" s="144"/>
      <c r="J19" s="145"/>
      <c r="K19" s="25"/>
      <c r="L19" s="144"/>
      <c r="M19" s="86">
        <f t="shared" si="0"/>
        <v>0</v>
      </c>
      <c r="N19" s="95"/>
      <c r="O19" s="163">
        <f t="shared" si="1"/>
        <v>0</v>
      </c>
      <c r="P19" s="156"/>
      <c r="Q19" s="187"/>
    </row>
    <row r="20" spans="1:17" ht="17.25" customHeight="1" x14ac:dyDescent="0.2">
      <c r="A20" s="186"/>
      <c r="B20" s="24"/>
      <c r="C20" s="24"/>
      <c r="D20" s="140"/>
      <c r="E20" s="140"/>
      <c r="F20" s="140"/>
      <c r="G20" s="26"/>
      <c r="H20" s="26"/>
      <c r="I20" s="144"/>
      <c r="J20" s="145"/>
      <c r="K20" s="25"/>
      <c r="L20" s="144"/>
      <c r="M20" s="86">
        <f t="shared" si="0"/>
        <v>0</v>
      </c>
      <c r="N20" s="95"/>
      <c r="O20" s="163">
        <f t="shared" si="1"/>
        <v>0</v>
      </c>
      <c r="P20" s="156"/>
      <c r="Q20" s="187"/>
    </row>
    <row r="21" spans="1:17" ht="17.25" customHeight="1" x14ac:dyDescent="0.2">
      <c r="A21" s="186"/>
      <c r="B21" s="24"/>
      <c r="C21" s="24"/>
      <c r="D21" s="140"/>
      <c r="E21" s="140"/>
      <c r="F21" s="140"/>
      <c r="G21" s="26"/>
      <c r="H21" s="26"/>
      <c r="I21" s="144"/>
      <c r="J21" s="145"/>
      <c r="K21" s="25"/>
      <c r="L21" s="144"/>
      <c r="M21" s="86">
        <f t="shared" si="0"/>
        <v>0</v>
      </c>
      <c r="N21" s="95"/>
      <c r="O21" s="163">
        <f t="shared" si="1"/>
        <v>0</v>
      </c>
      <c r="P21" s="156"/>
      <c r="Q21" s="187"/>
    </row>
    <row r="22" spans="1:17" ht="17.25" customHeight="1" x14ac:dyDescent="0.2">
      <c r="A22" s="186"/>
      <c r="B22" s="24"/>
      <c r="C22" s="24"/>
      <c r="D22" s="140"/>
      <c r="E22" s="140"/>
      <c r="F22" s="140"/>
      <c r="G22" s="26"/>
      <c r="H22" s="26"/>
      <c r="I22" s="144"/>
      <c r="J22" s="145"/>
      <c r="K22" s="25"/>
      <c r="L22" s="144"/>
      <c r="M22" s="86">
        <f t="shared" si="0"/>
        <v>0</v>
      </c>
      <c r="N22" s="95"/>
      <c r="O22" s="163">
        <f t="shared" si="1"/>
        <v>0</v>
      </c>
      <c r="P22" s="156"/>
      <c r="Q22" s="187"/>
    </row>
    <row r="23" spans="1:17" ht="17.25" customHeight="1" x14ac:dyDescent="0.2">
      <c r="A23" s="186"/>
      <c r="B23" s="24"/>
      <c r="C23" s="24"/>
      <c r="D23" s="140"/>
      <c r="E23" s="140"/>
      <c r="F23" s="140"/>
      <c r="G23" s="26"/>
      <c r="H23" s="26"/>
      <c r="I23" s="144"/>
      <c r="J23" s="145"/>
      <c r="K23" s="25"/>
      <c r="L23" s="144"/>
      <c r="M23" s="86">
        <f t="shared" si="0"/>
        <v>0</v>
      </c>
      <c r="N23" s="95"/>
      <c r="O23" s="163">
        <f>IF(N23=0,M23,M23*N23)</f>
        <v>0</v>
      </c>
      <c r="P23" s="156"/>
      <c r="Q23" s="187"/>
    </row>
    <row r="24" spans="1:17" x14ac:dyDescent="0.2">
      <c r="A24" s="186"/>
      <c r="B24" s="24"/>
      <c r="C24" s="24"/>
      <c r="D24" s="140"/>
      <c r="E24" s="140"/>
      <c r="F24" s="140"/>
      <c r="G24" s="26"/>
      <c r="H24" s="26"/>
      <c r="I24" s="144"/>
      <c r="J24" s="145"/>
      <c r="K24" s="25"/>
      <c r="L24" s="144"/>
      <c r="M24" s="86">
        <f t="shared" si="0"/>
        <v>0</v>
      </c>
      <c r="N24" s="95"/>
      <c r="O24" s="163">
        <f t="shared" si="1"/>
        <v>0</v>
      </c>
      <c r="P24" s="156"/>
      <c r="Q24" s="187"/>
    </row>
    <row r="25" spans="1:17" x14ac:dyDescent="0.2">
      <c r="A25" s="186"/>
      <c r="B25" s="24"/>
      <c r="C25" s="24"/>
      <c r="D25" s="140"/>
      <c r="E25" s="140"/>
      <c r="F25" s="140"/>
      <c r="G25" s="26"/>
      <c r="H25" s="26"/>
      <c r="I25" s="144"/>
      <c r="J25" s="145"/>
      <c r="K25" s="25"/>
      <c r="L25" s="144"/>
      <c r="M25" s="86">
        <f t="shared" si="0"/>
        <v>0</v>
      </c>
      <c r="N25" s="95"/>
      <c r="O25" s="163">
        <f t="shared" si="1"/>
        <v>0</v>
      </c>
      <c r="P25" s="156"/>
      <c r="Q25" s="187"/>
    </row>
    <row r="26" spans="1:17" x14ac:dyDescent="0.2">
      <c r="A26" s="186"/>
      <c r="B26" s="24"/>
      <c r="C26" s="24"/>
      <c r="D26" s="140"/>
      <c r="E26" s="140"/>
      <c r="F26" s="140"/>
      <c r="G26" s="26"/>
      <c r="H26" s="26"/>
      <c r="I26" s="144"/>
      <c r="J26" s="145"/>
      <c r="K26" s="25"/>
      <c r="L26" s="144"/>
      <c r="M26" s="86">
        <f t="shared" si="0"/>
        <v>0</v>
      </c>
      <c r="N26" s="95"/>
      <c r="O26" s="163">
        <f t="shared" si="1"/>
        <v>0</v>
      </c>
      <c r="P26" s="156"/>
      <c r="Q26" s="187"/>
    </row>
    <row r="27" spans="1:17" x14ac:dyDescent="0.2">
      <c r="A27" s="186"/>
      <c r="B27" s="24"/>
      <c r="C27" s="24"/>
      <c r="D27" s="140"/>
      <c r="E27" s="140"/>
      <c r="F27" s="140"/>
      <c r="G27" s="26"/>
      <c r="H27" s="26"/>
      <c r="I27" s="144"/>
      <c r="J27" s="145"/>
      <c r="K27" s="25"/>
      <c r="L27" s="144"/>
      <c r="M27" s="86">
        <f t="shared" si="0"/>
        <v>0</v>
      </c>
      <c r="N27" s="95"/>
      <c r="O27" s="163">
        <f t="shared" si="1"/>
        <v>0</v>
      </c>
      <c r="P27" s="156"/>
      <c r="Q27" s="187"/>
    </row>
    <row r="28" spans="1:17" x14ac:dyDescent="0.2">
      <c r="A28" s="186"/>
      <c r="B28" s="24"/>
      <c r="C28" s="24"/>
      <c r="D28" s="140"/>
      <c r="E28" s="140"/>
      <c r="F28" s="140"/>
      <c r="G28" s="26"/>
      <c r="H28" s="26"/>
      <c r="I28" s="144"/>
      <c r="J28" s="145"/>
      <c r="K28" s="25"/>
      <c r="L28" s="144"/>
      <c r="M28" s="86">
        <f t="shared" si="0"/>
        <v>0</v>
      </c>
      <c r="N28" s="95"/>
      <c r="O28" s="163">
        <f t="shared" si="1"/>
        <v>0</v>
      </c>
      <c r="P28" s="156"/>
      <c r="Q28" s="187"/>
    </row>
    <row r="29" spans="1:17" x14ac:dyDescent="0.2">
      <c r="A29" s="186"/>
      <c r="B29" s="24"/>
      <c r="C29" s="24"/>
      <c r="D29" s="140"/>
      <c r="E29" s="140"/>
      <c r="F29" s="140"/>
      <c r="G29" s="26"/>
      <c r="H29" s="26"/>
      <c r="I29" s="144"/>
      <c r="J29" s="145"/>
      <c r="K29" s="25"/>
      <c r="L29" s="144"/>
      <c r="M29" s="86">
        <f t="shared" si="0"/>
        <v>0</v>
      </c>
      <c r="N29" s="95"/>
      <c r="O29" s="163">
        <f t="shared" si="1"/>
        <v>0</v>
      </c>
      <c r="P29" s="156"/>
      <c r="Q29" s="187"/>
    </row>
    <row r="30" spans="1:17" x14ac:dyDescent="0.2">
      <c r="A30" s="186"/>
      <c r="B30" s="24"/>
      <c r="C30" s="24"/>
      <c r="D30" s="140"/>
      <c r="E30" s="140"/>
      <c r="F30" s="140"/>
      <c r="G30" s="26"/>
      <c r="H30" s="26"/>
      <c r="I30" s="144"/>
      <c r="J30" s="145"/>
      <c r="K30" s="25"/>
      <c r="L30" s="144"/>
      <c r="M30" s="86">
        <f t="shared" si="0"/>
        <v>0</v>
      </c>
      <c r="N30" s="95"/>
      <c r="O30" s="163">
        <f t="shared" si="1"/>
        <v>0</v>
      </c>
      <c r="P30" s="156"/>
      <c r="Q30" s="187"/>
    </row>
    <row r="31" spans="1:17" x14ac:dyDescent="0.2">
      <c r="A31" s="186"/>
      <c r="B31" s="24"/>
      <c r="C31" s="24"/>
      <c r="D31" s="140"/>
      <c r="E31" s="140"/>
      <c r="F31" s="140"/>
      <c r="G31" s="26"/>
      <c r="H31" s="26"/>
      <c r="I31" s="144"/>
      <c r="J31" s="145"/>
      <c r="K31" s="25"/>
      <c r="L31" s="144"/>
      <c r="M31" s="86">
        <f t="shared" si="0"/>
        <v>0</v>
      </c>
      <c r="N31" s="95"/>
      <c r="O31" s="163">
        <f t="shared" si="1"/>
        <v>0</v>
      </c>
      <c r="P31" s="156"/>
      <c r="Q31" s="187"/>
    </row>
    <row r="32" spans="1:17" x14ac:dyDescent="0.2">
      <c r="A32" s="186"/>
      <c r="B32" s="24"/>
      <c r="C32" s="24"/>
      <c r="D32" s="140"/>
      <c r="E32" s="140"/>
      <c r="F32" s="140"/>
      <c r="G32" s="26"/>
      <c r="H32" s="26"/>
      <c r="I32" s="144"/>
      <c r="J32" s="145"/>
      <c r="K32" s="25"/>
      <c r="L32" s="144"/>
      <c r="M32" s="86">
        <f t="shared" si="0"/>
        <v>0</v>
      </c>
      <c r="N32" s="95"/>
      <c r="O32" s="163">
        <f t="shared" si="1"/>
        <v>0</v>
      </c>
      <c r="P32" s="156"/>
      <c r="Q32" s="187"/>
    </row>
    <row r="33" spans="1:17" x14ac:dyDescent="0.2">
      <c r="A33" s="186"/>
      <c r="B33" s="24"/>
      <c r="C33" s="24"/>
      <c r="D33" s="140"/>
      <c r="E33" s="140"/>
      <c r="F33" s="140"/>
      <c r="G33" s="26"/>
      <c r="H33" s="26"/>
      <c r="I33" s="144"/>
      <c r="J33" s="145"/>
      <c r="K33" s="25"/>
      <c r="L33" s="144"/>
      <c r="M33" s="86">
        <f t="shared" si="0"/>
        <v>0</v>
      </c>
      <c r="N33" s="95"/>
      <c r="O33" s="163">
        <f t="shared" si="1"/>
        <v>0</v>
      </c>
      <c r="P33" s="156"/>
      <c r="Q33" s="187"/>
    </row>
    <row r="34" spans="1:17" ht="15" customHeight="1" thickBot="1" x14ac:dyDescent="0.25">
      <c r="A34" s="188"/>
      <c r="B34" s="189"/>
      <c r="C34" s="189"/>
      <c r="D34" s="190"/>
      <c r="E34" s="190"/>
      <c r="F34" s="190"/>
      <c r="G34" s="191"/>
      <c r="H34" s="191"/>
      <c r="I34" s="192"/>
      <c r="J34" s="193"/>
      <c r="K34" s="194"/>
      <c r="L34" s="192"/>
      <c r="M34" s="195">
        <f t="shared" si="0"/>
        <v>0</v>
      </c>
      <c r="N34" s="196"/>
      <c r="O34" s="197">
        <f t="shared" si="1"/>
        <v>0</v>
      </c>
      <c r="P34" s="198"/>
      <c r="Q34" s="199"/>
    </row>
    <row r="35" spans="1:17" ht="25.5" customHeight="1" thickBot="1" x14ac:dyDescent="0.25">
      <c r="A35" s="173"/>
      <c r="B35" s="173"/>
      <c r="C35" s="173"/>
      <c r="D35" s="174"/>
      <c r="E35" s="174"/>
      <c r="F35" s="174"/>
      <c r="G35" s="175"/>
      <c r="H35" s="175"/>
      <c r="I35" s="176"/>
      <c r="J35" s="176"/>
      <c r="K35" s="173"/>
      <c r="L35" s="176"/>
      <c r="M35" s="200"/>
      <c r="N35" s="176" t="s">
        <v>14</v>
      </c>
      <c r="O35" s="177">
        <f>SUBTOTAL(109,O10:O34)</f>
        <v>0</v>
      </c>
      <c r="P35" s="201">
        <f>TRUNC(SUBTOTAL(109,P10:P34),2)</f>
        <v>0</v>
      </c>
      <c r="Q35" s="202"/>
    </row>
    <row r="36" spans="1:17" ht="26.25" customHeight="1" thickBot="1" x14ac:dyDescent="0.25">
      <c r="A36" s="213" t="s">
        <v>15</v>
      </c>
      <c r="B36" s="214"/>
      <c r="C36" s="214"/>
      <c r="D36" s="215"/>
      <c r="E36" s="215"/>
      <c r="F36" s="215"/>
      <c r="G36" s="216"/>
      <c r="H36" s="216"/>
      <c r="I36" s="217"/>
      <c r="J36" s="217"/>
      <c r="K36" s="214"/>
      <c r="L36" s="217"/>
      <c r="M36" s="217"/>
      <c r="N36" s="217" t="s">
        <v>16</v>
      </c>
      <c r="O36" s="218">
        <f>ROUND(O35*0.15, 2)</f>
        <v>0</v>
      </c>
      <c r="P36" s="219">
        <f>TRUNC(ROUND(P35*0.15, 2),2)</f>
        <v>0</v>
      </c>
      <c r="Q36" s="220"/>
    </row>
    <row r="37" spans="1:17" ht="24" x14ac:dyDescent="0.2">
      <c r="A37" s="221" t="s">
        <v>17</v>
      </c>
      <c r="B37" s="203"/>
      <c r="C37" s="204"/>
      <c r="D37" s="205"/>
      <c r="E37" s="205"/>
      <c r="F37" s="205"/>
      <c r="G37" s="206"/>
      <c r="H37" s="206"/>
      <c r="I37" s="207"/>
      <c r="J37" s="208"/>
      <c r="K37" s="209"/>
      <c r="L37" s="207"/>
      <c r="M37" s="210">
        <f t="shared" ref="M37:M93" si="2">J37-L37</f>
        <v>0</v>
      </c>
      <c r="N37" s="211"/>
      <c r="O37" s="212">
        <f>IF(N37=0,M37,M37*N37)</f>
        <v>0</v>
      </c>
      <c r="P37" s="155"/>
      <c r="Q37" s="185"/>
    </row>
    <row r="38" spans="1:17" x14ac:dyDescent="0.2">
      <c r="A38" s="222"/>
      <c r="B38" s="172"/>
      <c r="C38" s="24"/>
      <c r="D38" s="140"/>
      <c r="E38" s="140"/>
      <c r="F38" s="140"/>
      <c r="G38" s="26"/>
      <c r="H38" s="26"/>
      <c r="I38" s="144"/>
      <c r="J38" s="145"/>
      <c r="K38" s="25"/>
      <c r="L38" s="144"/>
      <c r="M38" s="86">
        <f t="shared" si="2"/>
        <v>0</v>
      </c>
      <c r="N38" s="95"/>
      <c r="O38" s="157">
        <f t="shared" ref="O38:O56" si="3">IF(N38=0,M38,M38*N38)</f>
        <v>0</v>
      </c>
      <c r="P38" s="156"/>
      <c r="Q38" s="187"/>
    </row>
    <row r="39" spans="1:17" x14ac:dyDescent="0.2">
      <c r="A39" s="222"/>
      <c r="B39" s="172"/>
      <c r="C39" s="24"/>
      <c r="D39" s="140"/>
      <c r="E39" s="140"/>
      <c r="F39" s="140"/>
      <c r="G39" s="26"/>
      <c r="H39" s="26"/>
      <c r="I39" s="144"/>
      <c r="J39" s="145"/>
      <c r="K39" s="25"/>
      <c r="L39" s="144"/>
      <c r="M39" s="86">
        <f t="shared" si="2"/>
        <v>0</v>
      </c>
      <c r="N39" s="95"/>
      <c r="O39" s="157">
        <f t="shared" si="3"/>
        <v>0</v>
      </c>
      <c r="P39" s="156"/>
      <c r="Q39" s="187"/>
    </row>
    <row r="40" spans="1:17" x14ac:dyDescent="0.2">
      <c r="A40" s="222"/>
      <c r="B40" s="172"/>
      <c r="C40" s="24"/>
      <c r="D40" s="140"/>
      <c r="E40" s="140"/>
      <c r="F40" s="140"/>
      <c r="G40" s="26"/>
      <c r="H40" s="26"/>
      <c r="I40" s="144"/>
      <c r="J40" s="145"/>
      <c r="K40" s="25"/>
      <c r="L40" s="144"/>
      <c r="M40" s="86">
        <f t="shared" si="2"/>
        <v>0</v>
      </c>
      <c r="N40" s="95"/>
      <c r="O40" s="157">
        <f t="shared" si="3"/>
        <v>0</v>
      </c>
      <c r="P40" s="156"/>
      <c r="Q40" s="187"/>
    </row>
    <row r="41" spans="1:17" x14ac:dyDescent="0.2">
      <c r="A41" s="222"/>
      <c r="B41" s="172"/>
      <c r="C41" s="24"/>
      <c r="D41" s="140"/>
      <c r="E41" s="140"/>
      <c r="F41" s="140"/>
      <c r="G41" s="26"/>
      <c r="H41" s="26"/>
      <c r="I41" s="144"/>
      <c r="J41" s="145"/>
      <c r="K41" s="25"/>
      <c r="L41" s="144"/>
      <c r="M41" s="86">
        <f t="shared" si="2"/>
        <v>0</v>
      </c>
      <c r="N41" s="95"/>
      <c r="O41" s="157">
        <f t="shared" si="3"/>
        <v>0</v>
      </c>
      <c r="P41" s="156"/>
      <c r="Q41" s="187"/>
    </row>
    <row r="42" spans="1:17" x14ac:dyDescent="0.2">
      <c r="A42" s="222"/>
      <c r="B42" s="172"/>
      <c r="C42" s="24"/>
      <c r="D42" s="140"/>
      <c r="E42" s="140"/>
      <c r="F42" s="140"/>
      <c r="G42" s="26"/>
      <c r="H42" s="26"/>
      <c r="I42" s="144"/>
      <c r="J42" s="145"/>
      <c r="K42" s="25"/>
      <c r="L42" s="144"/>
      <c r="M42" s="86">
        <f t="shared" si="2"/>
        <v>0</v>
      </c>
      <c r="N42" s="95"/>
      <c r="O42" s="157">
        <f t="shared" si="3"/>
        <v>0</v>
      </c>
      <c r="P42" s="156"/>
      <c r="Q42" s="187"/>
    </row>
    <row r="43" spans="1:17" x14ac:dyDescent="0.2">
      <c r="A43" s="222"/>
      <c r="B43" s="172"/>
      <c r="C43" s="24"/>
      <c r="D43" s="140"/>
      <c r="E43" s="140"/>
      <c r="F43" s="140"/>
      <c r="G43" s="26"/>
      <c r="H43" s="26"/>
      <c r="I43" s="144"/>
      <c r="J43" s="145"/>
      <c r="K43" s="25"/>
      <c r="L43" s="144"/>
      <c r="M43" s="86">
        <f t="shared" si="2"/>
        <v>0</v>
      </c>
      <c r="N43" s="95"/>
      <c r="O43" s="157">
        <f t="shared" si="3"/>
        <v>0</v>
      </c>
      <c r="P43" s="156"/>
      <c r="Q43" s="187"/>
    </row>
    <row r="44" spans="1:17" x14ac:dyDescent="0.2">
      <c r="A44" s="222"/>
      <c r="B44" s="172"/>
      <c r="C44" s="24"/>
      <c r="D44" s="140"/>
      <c r="E44" s="140"/>
      <c r="F44" s="140"/>
      <c r="G44" s="26"/>
      <c r="H44" s="26"/>
      <c r="I44" s="144"/>
      <c r="J44" s="145"/>
      <c r="K44" s="25"/>
      <c r="L44" s="144"/>
      <c r="M44" s="86">
        <f t="shared" si="2"/>
        <v>0</v>
      </c>
      <c r="N44" s="95"/>
      <c r="O44" s="157">
        <f t="shared" si="3"/>
        <v>0</v>
      </c>
      <c r="P44" s="156"/>
      <c r="Q44" s="187"/>
    </row>
    <row r="45" spans="1:17" x14ac:dyDescent="0.2">
      <c r="A45" s="222"/>
      <c r="B45" s="172"/>
      <c r="C45" s="24"/>
      <c r="D45" s="140"/>
      <c r="E45" s="140"/>
      <c r="F45" s="140"/>
      <c r="G45" s="26"/>
      <c r="H45" s="26"/>
      <c r="I45" s="144"/>
      <c r="J45" s="145"/>
      <c r="K45" s="25"/>
      <c r="L45" s="144"/>
      <c r="M45" s="86">
        <f t="shared" si="2"/>
        <v>0</v>
      </c>
      <c r="N45" s="95"/>
      <c r="O45" s="157">
        <f t="shared" si="3"/>
        <v>0</v>
      </c>
      <c r="P45" s="156"/>
      <c r="Q45" s="187"/>
    </row>
    <row r="46" spans="1:17" x14ac:dyDescent="0.2">
      <c r="A46" s="222"/>
      <c r="B46" s="172"/>
      <c r="C46" s="24"/>
      <c r="D46" s="140"/>
      <c r="E46" s="140"/>
      <c r="F46" s="140"/>
      <c r="G46" s="26"/>
      <c r="H46" s="26"/>
      <c r="I46" s="144"/>
      <c r="J46" s="145"/>
      <c r="K46" s="25"/>
      <c r="L46" s="144"/>
      <c r="M46" s="86">
        <f t="shared" si="2"/>
        <v>0</v>
      </c>
      <c r="N46" s="95"/>
      <c r="O46" s="157">
        <f t="shared" si="3"/>
        <v>0</v>
      </c>
      <c r="P46" s="156"/>
      <c r="Q46" s="187"/>
    </row>
    <row r="47" spans="1:17" x14ac:dyDescent="0.2">
      <c r="A47" s="222"/>
      <c r="B47" s="172"/>
      <c r="C47" s="24"/>
      <c r="D47" s="140"/>
      <c r="E47" s="140"/>
      <c r="F47" s="140"/>
      <c r="G47" s="26"/>
      <c r="H47" s="26"/>
      <c r="I47" s="144"/>
      <c r="J47" s="145"/>
      <c r="K47" s="25"/>
      <c r="L47" s="144"/>
      <c r="M47" s="86">
        <f t="shared" si="2"/>
        <v>0</v>
      </c>
      <c r="N47" s="95"/>
      <c r="O47" s="157">
        <f t="shared" si="3"/>
        <v>0</v>
      </c>
      <c r="P47" s="156"/>
      <c r="Q47" s="187"/>
    </row>
    <row r="48" spans="1:17" x14ac:dyDescent="0.2">
      <c r="A48" s="222"/>
      <c r="B48" s="172"/>
      <c r="C48" s="24"/>
      <c r="D48" s="140"/>
      <c r="E48" s="140"/>
      <c r="F48" s="140"/>
      <c r="G48" s="26"/>
      <c r="H48" s="26"/>
      <c r="I48" s="144"/>
      <c r="J48" s="145"/>
      <c r="K48" s="25"/>
      <c r="L48" s="144"/>
      <c r="M48" s="86">
        <f t="shared" si="2"/>
        <v>0</v>
      </c>
      <c r="N48" s="95"/>
      <c r="O48" s="157">
        <f t="shared" si="3"/>
        <v>0</v>
      </c>
      <c r="P48" s="156"/>
      <c r="Q48" s="187"/>
    </row>
    <row r="49" spans="1:17" x14ac:dyDescent="0.2">
      <c r="A49" s="222"/>
      <c r="B49" s="172"/>
      <c r="C49" s="24"/>
      <c r="D49" s="140"/>
      <c r="E49" s="140"/>
      <c r="F49" s="140"/>
      <c r="G49" s="26"/>
      <c r="H49" s="26"/>
      <c r="I49" s="144"/>
      <c r="J49" s="145"/>
      <c r="K49" s="25"/>
      <c r="L49" s="144"/>
      <c r="M49" s="86">
        <f t="shared" si="2"/>
        <v>0</v>
      </c>
      <c r="N49" s="95"/>
      <c r="O49" s="157">
        <f t="shared" si="3"/>
        <v>0</v>
      </c>
      <c r="P49" s="156"/>
      <c r="Q49" s="187"/>
    </row>
    <row r="50" spans="1:17" x14ac:dyDescent="0.2">
      <c r="A50" s="222"/>
      <c r="B50" s="172"/>
      <c r="C50" s="24"/>
      <c r="D50" s="140"/>
      <c r="E50" s="140"/>
      <c r="F50" s="140"/>
      <c r="G50" s="26"/>
      <c r="H50" s="26"/>
      <c r="I50" s="144"/>
      <c r="J50" s="145"/>
      <c r="K50" s="25"/>
      <c r="L50" s="144"/>
      <c r="M50" s="86">
        <f t="shared" si="2"/>
        <v>0</v>
      </c>
      <c r="N50" s="95"/>
      <c r="O50" s="157">
        <f t="shared" si="3"/>
        <v>0</v>
      </c>
      <c r="P50" s="156"/>
      <c r="Q50" s="187"/>
    </row>
    <row r="51" spans="1:17" x14ac:dyDescent="0.2">
      <c r="A51" s="222"/>
      <c r="B51" s="172"/>
      <c r="C51" s="24"/>
      <c r="D51" s="140"/>
      <c r="E51" s="140"/>
      <c r="F51" s="140"/>
      <c r="G51" s="26"/>
      <c r="H51" s="26"/>
      <c r="I51" s="144"/>
      <c r="J51" s="145"/>
      <c r="K51" s="25"/>
      <c r="L51" s="144"/>
      <c r="M51" s="86">
        <f t="shared" si="2"/>
        <v>0</v>
      </c>
      <c r="N51" s="95"/>
      <c r="O51" s="157">
        <f t="shared" si="3"/>
        <v>0</v>
      </c>
      <c r="P51" s="156"/>
      <c r="Q51" s="187"/>
    </row>
    <row r="52" spans="1:17" x14ac:dyDescent="0.2">
      <c r="A52" s="222"/>
      <c r="B52" s="172"/>
      <c r="C52" s="24"/>
      <c r="D52" s="140"/>
      <c r="E52" s="140"/>
      <c r="F52" s="140"/>
      <c r="G52" s="26"/>
      <c r="H52" s="26"/>
      <c r="I52" s="144"/>
      <c r="J52" s="145"/>
      <c r="K52" s="25"/>
      <c r="L52" s="144"/>
      <c r="M52" s="86">
        <f t="shared" si="2"/>
        <v>0</v>
      </c>
      <c r="N52" s="95"/>
      <c r="O52" s="157">
        <f t="shared" si="3"/>
        <v>0</v>
      </c>
      <c r="P52" s="156"/>
      <c r="Q52" s="187"/>
    </row>
    <row r="53" spans="1:17" x14ac:dyDescent="0.2">
      <c r="A53" s="222"/>
      <c r="B53" s="172"/>
      <c r="C53" s="24"/>
      <c r="D53" s="140"/>
      <c r="E53" s="140"/>
      <c r="F53" s="140"/>
      <c r="G53" s="26"/>
      <c r="H53" s="26"/>
      <c r="I53" s="144"/>
      <c r="J53" s="145"/>
      <c r="K53" s="25"/>
      <c r="L53" s="144"/>
      <c r="M53" s="86">
        <f t="shared" si="2"/>
        <v>0</v>
      </c>
      <c r="N53" s="95"/>
      <c r="O53" s="157">
        <f t="shared" si="3"/>
        <v>0</v>
      </c>
      <c r="P53" s="156"/>
      <c r="Q53" s="187"/>
    </row>
    <row r="54" spans="1:17" x14ac:dyDescent="0.2">
      <c r="A54" s="222"/>
      <c r="B54" s="172"/>
      <c r="C54" s="24"/>
      <c r="D54" s="140"/>
      <c r="E54" s="140"/>
      <c r="F54" s="140"/>
      <c r="G54" s="26"/>
      <c r="H54" s="26"/>
      <c r="I54" s="144"/>
      <c r="J54" s="145"/>
      <c r="K54" s="25"/>
      <c r="L54" s="144"/>
      <c r="M54" s="86">
        <f t="shared" si="2"/>
        <v>0</v>
      </c>
      <c r="N54" s="95"/>
      <c r="O54" s="157">
        <f t="shared" si="3"/>
        <v>0</v>
      </c>
      <c r="P54" s="156"/>
      <c r="Q54" s="187"/>
    </row>
    <row r="55" spans="1:17" x14ac:dyDescent="0.2">
      <c r="A55" s="222"/>
      <c r="B55" s="172"/>
      <c r="C55" s="24"/>
      <c r="D55" s="140"/>
      <c r="E55" s="140"/>
      <c r="F55" s="140"/>
      <c r="G55" s="26"/>
      <c r="H55" s="26"/>
      <c r="I55" s="144"/>
      <c r="J55" s="145"/>
      <c r="K55" s="25"/>
      <c r="L55" s="144"/>
      <c r="M55" s="86">
        <f t="shared" si="2"/>
        <v>0</v>
      </c>
      <c r="N55" s="95"/>
      <c r="O55" s="157">
        <f t="shared" si="3"/>
        <v>0</v>
      </c>
      <c r="P55" s="156"/>
      <c r="Q55" s="187"/>
    </row>
    <row r="56" spans="1:17" x14ac:dyDescent="0.2">
      <c r="A56" s="223"/>
      <c r="B56" s="172"/>
      <c r="C56" s="24"/>
      <c r="D56" s="140"/>
      <c r="E56" s="140"/>
      <c r="F56" s="140"/>
      <c r="G56" s="26"/>
      <c r="H56" s="26"/>
      <c r="I56" s="144"/>
      <c r="J56" s="145"/>
      <c r="K56" s="25"/>
      <c r="L56" s="144"/>
      <c r="M56" s="86">
        <f t="shared" si="2"/>
        <v>0</v>
      </c>
      <c r="N56" s="95"/>
      <c r="O56" s="157">
        <f t="shared" si="3"/>
        <v>0</v>
      </c>
      <c r="P56" s="156"/>
      <c r="Q56" s="187"/>
    </row>
    <row r="57" spans="1:17" ht="30.75" customHeight="1" thickBot="1" x14ac:dyDescent="0.25">
      <c r="A57" s="224"/>
      <c r="B57" s="225"/>
      <c r="C57" s="225"/>
      <c r="D57" s="226"/>
      <c r="E57" s="226"/>
      <c r="F57" s="226"/>
      <c r="G57" s="227"/>
      <c r="H57" s="227"/>
      <c r="I57" s="228"/>
      <c r="J57" s="228"/>
      <c r="K57" s="225"/>
      <c r="L57" s="228"/>
      <c r="M57" s="229"/>
      <c r="N57" s="228" t="s">
        <v>18</v>
      </c>
      <c r="O57" s="230">
        <f>SUBTOTAL(109,O37:O56)</f>
        <v>0</v>
      </c>
      <c r="P57" s="231">
        <f>TRUNC(SUBTOTAL(109,P37:P56),2)</f>
        <v>0</v>
      </c>
      <c r="Q57" s="232"/>
    </row>
    <row r="58" spans="1:17" ht="23.25" customHeight="1" x14ac:dyDescent="0.2">
      <c r="A58" s="233" t="s">
        <v>19</v>
      </c>
      <c r="B58" s="234"/>
      <c r="C58" s="235"/>
      <c r="D58" s="139"/>
      <c r="E58" s="139"/>
      <c r="F58" s="139"/>
      <c r="G58" s="141"/>
      <c r="H58" s="141"/>
      <c r="I58" s="142"/>
      <c r="J58" s="143"/>
      <c r="K58" s="23"/>
      <c r="L58" s="142"/>
      <c r="M58" s="85">
        <f t="shared" si="2"/>
        <v>0</v>
      </c>
      <c r="N58" s="94"/>
      <c r="O58" s="236">
        <f>IF(N58=0,M58,M58*N58)</f>
        <v>0</v>
      </c>
      <c r="P58" s="237"/>
      <c r="Q58" s="238"/>
    </row>
    <row r="59" spans="1:17" x14ac:dyDescent="0.2">
      <c r="A59" s="222"/>
      <c r="B59" s="172"/>
      <c r="C59" s="27"/>
      <c r="D59" s="140"/>
      <c r="E59" s="140"/>
      <c r="F59" s="140"/>
      <c r="G59" s="26"/>
      <c r="H59" s="26"/>
      <c r="I59" s="144"/>
      <c r="J59" s="145"/>
      <c r="K59" s="25"/>
      <c r="L59" s="144"/>
      <c r="M59" s="86">
        <f t="shared" si="2"/>
        <v>0</v>
      </c>
      <c r="N59" s="95"/>
      <c r="O59" s="157">
        <f t="shared" ref="O59:O87" si="4">IF(N59=0,M59,M59*N59)</f>
        <v>0</v>
      </c>
      <c r="P59" s="156"/>
      <c r="Q59" s="187"/>
    </row>
    <row r="60" spans="1:17" x14ac:dyDescent="0.2">
      <c r="A60" s="222"/>
      <c r="B60" s="172"/>
      <c r="C60" s="27"/>
      <c r="D60" s="140"/>
      <c r="E60" s="140"/>
      <c r="F60" s="140"/>
      <c r="G60" s="26"/>
      <c r="H60" s="26"/>
      <c r="I60" s="144"/>
      <c r="J60" s="145"/>
      <c r="K60" s="25"/>
      <c r="L60" s="144"/>
      <c r="M60" s="86">
        <f t="shared" si="2"/>
        <v>0</v>
      </c>
      <c r="N60" s="95"/>
      <c r="O60" s="157">
        <f t="shared" si="4"/>
        <v>0</v>
      </c>
      <c r="P60" s="156"/>
      <c r="Q60" s="187"/>
    </row>
    <row r="61" spans="1:17" x14ac:dyDescent="0.2">
      <c r="A61" s="222"/>
      <c r="B61" s="172"/>
      <c r="C61" s="27"/>
      <c r="D61" s="140"/>
      <c r="E61" s="140"/>
      <c r="F61" s="140"/>
      <c r="G61" s="26"/>
      <c r="H61" s="26"/>
      <c r="I61" s="144"/>
      <c r="J61" s="145"/>
      <c r="K61" s="25"/>
      <c r="L61" s="144"/>
      <c r="M61" s="86">
        <f t="shared" si="2"/>
        <v>0</v>
      </c>
      <c r="N61" s="95"/>
      <c r="O61" s="157">
        <f t="shared" si="4"/>
        <v>0</v>
      </c>
      <c r="P61" s="156"/>
      <c r="Q61" s="187"/>
    </row>
    <row r="62" spans="1:17" x14ac:dyDescent="0.2">
      <c r="A62" s="222"/>
      <c r="B62" s="172"/>
      <c r="C62" s="27"/>
      <c r="D62" s="140"/>
      <c r="E62" s="140"/>
      <c r="F62" s="140"/>
      <c r="G62" s="26"/>
      <c r="H62" s="26"/>
      <c r="I62" s="144"/>
      <c r="J62" s="145"/>
      <c r="K62" s="25"/>
      <c r="L62" s="144"/>
      <c r="M62" s="86">
        <f t="shared" si="2"/>
        <v>0</v>
      </c>
      <c r="N62" s="95"/>
      <c r="O62" s="157">
        <f t="shared" si="4"/>
        <v>0</v>
      </c>
      <c r="P62" s="156"/>
      <c r="Q62" s="187"/>
    </row>
    <row r="63" spans="1:17" x14ac:dyDescent="0.2">
      <c r="A63" s="222"/>
      <c r="B63" s="172"/>
      <c r="C63" s="27"/>
      <c r="D63" s="140"/>
      <c r="E63" s="140"/>
      <c r="F63" s="140"/>
      <c r="G63" s="26"/>
      <c r="H63" s="26"/>
      <c r="I63" s="144"/>
      <c r="J63" s="145"/>
      <c r="K63" s="25"/>
      <c r="L63" s="144"/>
      <c r="M63" s="86">
        <f t="shared" si="2"/>
        <v>0</v>
      </c>
      <c r="N63" s="95"/>
      <c r="O63" s="157">
        <f t="shared" si="4"/>
        <v>0</v>
      </c>
      <c r="P63" s="156"/>
      <c r="Q63" s="187"/>
    </row>
    <row r="64" spans="1:17" x14ac:dyDescent="0.2">
      <c r="A64" s="222"/>
      <c r="B64" s="172"/>
      <c r="C64" s="27"/>
      <c r="D64" s="140"/>
      <c r="E64" s="140"/>
      <c r="F64" s="140"/>
      <c r="G64" s="26"/>
      <c r="H64" s="26"/>
      <c r="I64" s="144"/>
      <c r="J64" s="145"/>
      <c r="K64" s="25"/>
      <c r="L64" s="144"/>
      <c r="M64" s="86">
        <f t="shared" si="2"/>
        <v>0</v>
      </c>
      <c r="N64" s="95"/>
      <c r="O64" s="157">
        <f t="shared" si="4"/>
        <v>0</v>
      </c>
      <c r="P64" s="156"/>
      <c r="Q64" s="187"/>
    </row>
    <row r="65" spans="1:17" x14ac:dyDescent="0.2">
      <c r="A65" s="222"/>
      <c r="B65" s="172"/>
      <c r="C65" s="27"/>
      <c r="D65" s="140"/>
      <c r="E65" s="140"/>
      <c r="F65" s="140"/>
      <c r="G65" s="26"/>
      <c r="H65" s="26"/>
      <c r="I65" s="144"/>
      <c r="J65" s="145"/>
      <c r="K65" s="25"/>
      <c r="L65" s="144"/>
      <c r="M65" s="86">
        <f t="shared" si="2"/>
        <v>0</v>
      </c>
      <c r="N65" s="95"/>
      <c r="O65" s="157">
        <f t="shared" si="4"/>
        <v>0</v>
      </c>
      <c r="P65" s="156"/>
      <c r="Q65" s="187"/>
    </row>
    <row r="66" spans="1:17" x14ac:dyDescent="0.2">
      <c r="A66" s="222"/>
      <c r="B66" s="172"/>
      <c r="C66" s="27"/>
      <c r="D66" s="140"/>
      <c r="E66" s="140"/>
      <c r="F66" s="140"/>
      <c r="G66" s="26"/>
      <c r="H66" s="26"/>
      <c r="I66" s="144"/>
      <c r="J66" s="145"/>
      <c r="K66" s="25"/>
      <c r="L66" s="144"/>
      <c r="M66" s="86">
        <f t="shared" si="2"/>
        <v>0</v>
      </c>
      <c r="N66" s="95"/>
      <c r="O66" s="157">
        <f t="shared" si="4"/>
        <v>0</v>
      </c>
      <c r="P66" s="156"/>
      <c r="Q66" s="187"/>
    </row>
    <row r="67" spans="1:17" x14ac:dyDescent="0.2">
      <c r="A67" s="222"/>
      <c r="B67" s="172"/>
      <c r="C67" s="27"/>
      <c r="D67" s="140"/>
      <c r="E67" s="140"/>
      <c r="F67" s="140"/>
      <c r="G67" s="26"/>
      <c r="H67" s="26"/>
      <c r="I67" s="144"/>
      <c r="J67" s="145"/>
      <c r="K67" s="25"/>
      <c r="L67" s="144"/>
      <c r="M67" s="86">
        <f t="shared" si="2"/>
        <v>0</v>
      </c>
      <c r="N67" s="95"/>
      <c r="O67" s="157">
        <f t="shared" si="4"/>
        <v>0</v>
      </c>
      <c r="P67" s="156"/>
      <c r="Q67" s="187"/>
    </row>
    <row r="68" spans="1:17" x14ac:dyDescent="0.2">
      <c r="A68" s="222"/>
      <c r="B68" s="172"/>
      <c r="C68" s="27"/>
      <c r="D68" s="140"/>
      <c r="E68" s="140"/>
      <c r="F68" s="140"/>
      <c r="G68" s="26"/>
      <c r="H68" s="26"/>
      <c r="I68" s="144"/>
      <c r="J68" s="145"/>
      <c r="K68" s="25"/>
      <c r="L68" s="144"/>
      <c r="M68" s="86">
        <f t="shared" si="2"/>
        <v>0</v>
      </c>
      <c r="N68" s="95"/>
      <c r="O68" s="157">
        <f t="shared" si="4"/>
        <v>0</v>
      </c>
      <c r="P68" s="156"/>
      <c r="Q68" s="187"/>
    </row>
    <row r="69" spans="1:17" x14ac:dyDescent="0.2">
      <c r="A69" s="222"/>
      <c r="B69" s="172"/>
      <c r="C69" s="27"/>
      <c r="D69" s="140"/>
      <c r="E69" s="140"/>
      <c r="F69" s="140"/>
      <c r="G69" s="26"/>
      <c r="H69" s="26"/>
      <c r="I69" s="144"/>
      <c r="J69" s="145"/>
      <c r="K69" s="25"/>
      <c r="L69" s="144"/>
      <c r="M69" s="86">
        <f t="shared" si="2"/>
        <v>0</v>
      </c>
      <c r="N69" s="95"/>
      <c r="O69" s="157">
        <f t="shared" si="4"/>
        <v>0</v>
      </c>
      <c r="P69" s="156"/>
      <c r="Q69" s="187"/>
    </row>
    <row r="70" spans="1:17" x14ac:dyDescent="0.2">
      <c r="A70" s="222"/>
      <c r="B70" s="172"/>
      <c r="C70" s="27"/>
      <c r="D70" s="140"/>
      <c r="E70" s="140"/>
      <c r="F70" s="140"/>
      <c r="G70" s="26"/>
      <c r="H70" s="26"/>
      <c r="I70" s="144"/>
      <c r="J70" s="145"/>
      <c r="K70" s="25"/>
      <c r="L70" s="144"/>
      <c r="M70" s="86">
        <f t="shared" si="2"/>
        <v>0</v>
      </c>
      <c r="N70" s="95"/>
      <c r="O70" s="157">
        <f t="shared" si="4"/>
        <v>0</v>
      </c>
      <c r="P70" s="156"/>
      <c r="Q70" s="187"/>
    </row>
    <row r="71" spans="1:17" x14ac:dyDescent="0.2">
      <c r="A71" s="222"/>
      <c r="B71" s="172"/>
      <c r="C71" s="27"/>
      <c r="D71" s="140"/>
      <c r="E71" s="140"/>
      <c r="F71" s="140"/>
      <c r="G71" s="26"/>
      <c r="H71" s="26"/>
      <c r="I71" s="144"/>
      <c r="J71" s="145"/>
      <c r="K71" s="25"/>
      <c r="L71" s="144"/>
      <c r="M71" s="86">
        <f t="shared" si="2"/>
        <v>0</v>
      </c>
      <c r="N71" s="95"/>
      <c r="O71" s="157">
        <f t="shared" si="4"/>
        <v>0</v>
      </c>
      <c r="P71" s="156"/>
      <c r="Q71" s="187"/>
    </row>
    <row r="72" spans="1:17" x14ac:dyDescent="0.2">
      <c r="A72" s="222"/>
      <c r="B72" s="172"/>
      <c r="C72" s="27"/>
      <c r="D72" s="140"/>
      <c r="E72" s="140"/>
      <c r="F72" s="140"/>
      <c r="G72" s="26"/>
      <c r="H72" s="26"/>
      <c r="I72" s="144"/>
      <c r="J72" s="145"/>
      <c r="K72" s="25"/>
      <c r="L72" s="144"/>
      <c r="M72" s="86">
        <f t="shared" si="2"/>
        <v>0</v>
      </c>
      <c r="N72" s="95"/>
      <c r="O72" s="157">
        <f t="shared" si="4"/>
        <v>0</v>
      </c>
      <c r="P72" s="156"/>
      <c r="Q72" s="187"/>
    </row>
    <row r="73" spans="1:17" x14ac:dyDescent="0.2">
      <c r="A73" s="222"/>
      <c r="B73" s="172"/>
      <c r="C73" s="27"/>
      <c r="D73" s="140"/>
      <c r="E73" s="140"/>
      <c r="F73" s="140"/>
      <c r="G73" s="26"/>
      <c r="H73" s="26"/>
      <c r="I73" s="144"/>
      <c r="J73" s="145"/>
      <c r="K73" s="25"/>
      <c r="L73" s="144"/>
      <c r="M73" s="86">
        <f t="shared" si="2"/>
        <v>0</v>
      </c>
      <c r="N73" s="95"/>
      <c r="O73" s="157">
        <f t="shared" si="4"/>
        <v>0</v>
      </c>
      <c r="P73" s="156"/>
      <c r="Q73" s="187"/>
    </row>
    <row r="74" spans="1:17" x14ac:dyDescent="0.2">
      <c r="A74" s="222"/>
      <c r="B74" s="172"/>
      <c r="C74" s="27"/>
      <c r="D74" s="140"/>
      <c r="E74" s="140"/>
      <c r="F74" s="140"/>
      <c r="G74" s="26"/>
      <c r="H74" s="26"/>
      <c r="I74" s="144"/>
      <c r="J74" s="145"/>
      <c r="K74" s="25"/>
      <c r="L74" s="144"/>
      <c r="M74" s="86">
        <f t="shared" si="2"/>
        <v>0</v>
      </c>
      <c r="N74" s="95"/>
      <c r="O74" s="157">
        <f t="shared" si="4"/>
        <v>0</v>
      </c>
      <c r="P74" s="156"/>
      <c r="Q74" s="187"/>
    </row>
    <row r="75" spans="1:17" x14ac:dyDescent="0.2">
      <c r="A75" s="222"/>
      <c r="B75" s="172"/>
      <c r="C75" s="27"/>
      <c r="D75" s="140"/>
      <c r="E75" s="140"/>
      <c r="F75" s="140"/>
      <c r="G75" s="26"/>
      <c r="H75" s="26"/>
      <c r="I75" s="144"/>
      <c r="J75" s="145"/>
      <c r="K75" s="25"/>
      <c r="L75" s="144"/>
      <c r="M75" s="86">
        <f t="shared" si="2"/>
        <v>0</v>
      </c>
      <c r="N75" s="95"/>
      <c r="O75" s="157">
        <f t="shared" si="4"/>
        <v>0</v>
      </c>
      <c r="P75" s="156"/>
      <c r="Q75" s="187"/>
    </row>
    <row r="76" spans="1:17" x14ac:dyDescent="0.2">
      <c r="A76" s="222"/>
      <c r="B76" s="172"/>
      <c r="C76" s="27"/>
      <c r="D76" s="140"/>
      <c r="E76" s="140"/>
      <c r="F76" s="140"/>
      <c r="G76" s="26"/>
      <c r="H76" s="26"/>
      <c r="I76" s="144"/>
      <c r="J76" s="145"/>
      <c r="K76" s="25"/>
      <c r="L76" s="144"/>
      <c r="M76" s="86">
        <f t="shared" si="2"/>
        <v>0</v>
      </c>
      <c r="N76" s="95"/>
      <c r="O76" s="157">
        <f t="shared" si="4"/>
        <v>0</v>
      </c>
      <c r="P76" s="156"/>
      <c r="Q76" s="187"/>
    </row>
    <row r="77" spans="1:17" x14ac:dyDescent="0.2">
      <c r="A77" s="222"/>
      <c r="B77" s="172"/>
      <c r="C77" s="27"/>
      <c r="D77" s="140"/>
      <c r="E77" s="140"/>
      <c r="F77" s="140"/>
      <c r="G77" s="26"/>
      <c r="H77" s="26"/>
      <c r="I77" s="144"/>
      <c r="J77" s="145"/>
      <c r="K77" s="25"/>
      <c r="L77" s="144"/>
      <c r="M77" s="86">
        <f t="shared" si="2"/>
        <v>0</v>
      </c>
      <c r="N77" s="95"/>
      <c r="O77" s="157">
        <f t="shared" si="4"/>
        <v>0</v>
      </c>
      <c r="P77" s="156"/>
      <c r="Q77" s="187"/>
    </row>
    <row r="78" spans="1:17" x14ac:dyDescent="0.2">
      <c r="A78" s="222"/>
      <c r="B78" s="172"/>
      <c r="C78" s="27"/>
      <c r="D78" s="140"/>
      <c r="E78" s="140"/>
      <c r="F78" s="140"/>
      <c r="G78" s="26"/>
      <c r="H78" s="26"/>
      <c r="I78" s="144"/>
      <c r="J78" s="145"/>
      <c r="K78" s="25"/>
      <c r="L78" s="144"/>
      <c r="M78" s="86">
        <f t="shared" si="2"/>
        <v>0</v>
      </c>
      <c r="N78" s="95"/>
      <c r="O78" s="157">
        <f t="shared" si="4"/>
        <v>0</v>
      </c>
      <c r="P78" s="156"/>
      <c r="Q78" s="187"/>
    </row>
    <row r="79" spans="1:17" x14ac:dyDescent="0.2">
      <c r="A79" s="222"/>
      <c r="B79" s="172"/>
      <c r="C79" s="27"/>
      <c r="D79" s="140"/>
      <c r="E79" s="140"/>
      <c r="F79" s="140"/>
      <c r="G79" s="26"/>
      <c r="H79" s="26"/>
      <c r="I79" s="144"/>
      <c r="J79" s="145"/>
      <c r="K79" s="25"/>
      <c r="L79" s="144"/>
      <c r="M79" s="86">
        <f t="shared" si="2"/>
        <v>0</v>
      </c>
      <c r="N79" s="95"/>
      <c r="O79" s="157">
        <f t="shared" si="4"/>
        <v>0</v>
      </c>
      <c r="P79" s="156"/>
      <c r="Q79" s="187"/>
    </row>
    <row r="80" spans="1:17" x14ac:dyDescent="0.2">
      <c r="A80" s="222"/>
      <c r="B80" s="172"/>
      <c r="C80" s="27"/>
      <c r="D80" s="140"/>
      <c r="E80" s="140"/>
      <c r="F80" s="140"/>
      <c r="G80" s="26"/>
      <c r="H80" s="26"/>
      <c r="I80" s="144"/>
      <c r="J80" s="145"/>
      <c r="K80" s="25"/>
      <c r="L80" s="144"/>
      <c r="M80" s="86">
        <f t="shared" si="2"/>
        <v>0</v>
      </c>
      <c r="N80" s="95"/>
      <c r="O80" s="157">
        <f t="shared" si="4"/>
        <v>0</v>
      </c>
      <c r="P80" s="156"/>
      <c r="Q80" s="187"/>
    </row>
    <row r="81" spans="1:17" x14ac:dyDescent="0.2">
      <c r="A81" s="222"/>
      <c r="B81" s="172"/>
      <c r="C81" s="27"/>
      <c r="D81" s="140"/>
      <c r="E81" s="140"/>
      <c r="F81" s="140"/>
      <c r="G81" s="26"/>
      <c r="H81" s="26"/>
      <c r="I81" s="144"/>
      <c r="J81" s="145"/>
      <c r="K81" s="25"/>
      <c r="L81" s="144"/>
      <c r="M81" s="86">
        <f t="shared" si="2"/>
        <v>0</v>
      </c>
      <c r="N81" s="95"/>
      <c r="O81" s="157">
        <f t="shared" si="4"/>
        <v>0</v>
      </c>
      <c r="P81" s="156"/>
      <c r="Q81" s="187"/>
    </row>
    <row r="82" spans="1:17" x14ac:dyDescent="0.2">
      <c r="A82" s="222"/>
      <c r="B82" s="172"/>
      <c r="C82" s="27"/>
      <c r="D82" s="140"/>
      <c r="E82" s="140"/>
      <c r="F82" s="140"/>
      <c r="G82" s="26"/>
      <c r="H82" s="26"/>
      <c r="I82" s="144"/>
      <c r="J82" s="145"/>
      <c r="K82" s="25"/>
      <c r="L82" s="144"/>
      <c r="M82" s="86">
        <f t="shared" si="2"/>
        <v>0</v>
      </c>
      <c r="N82" s="95"/>
      <c r="O82" s="157">
        <f t="shared" si="4"/>
        <v>0</v>
      </c>
      <c r="P82" s="156"/>
      <c r="Q82" s="187"/>
    </row>
    <row r="83" spans="1:17" x14ac:dyDescent="0.2">
      <c r="A83" s="222"/>
      <c r="B83" s="172"/>
      <c r="C83" s="27"/>
      <c r="D83" s="140"/>
      <c r="E83" s="140"/>
      <c r="F83" s="140"/>
      <c r="G83" s="26"/>
      <c r="H83" s="26"/>
      <c r="I83" s="144"/>
      <c r="J83" s="145"/>
      <c r="K83" s="25"/>
      <c r="L83" s="144"/>
      <c r="M83" s="86">
        <f t="shared" si="2"/>
        <v>0</v>
      </c>
      <c r="N83" s="95"/>
      <c r="O83" s="157">
        <f t="shared" si="4"/>
        <v>0</v>
      </c>
      <c r="P83" s="156"/>
      <c r="Q83" s="187"/>
    </row>
    <row r="84" spans="1:17" x14ac:dyDescent="0.2">
      <c r="A84" s="222"/>
      <c r="B84" s="172"/>
      <c r="C84" s="27"/>
      <c r="D84" s="140"/>
      <c r="E84" s="140"/>
      <c r="F84" s="140"/>
      <c r="G84" s="26"/>
      <c r="H84" s="26"/>
      <c r="I84" s="144"/>
      <c r="J84" s="145"/>
      <c r="K84" s="25"/>
      <c r="L84" s="144"/>
      <c r="M84" s="86">
        <f t="shared" si="2"/>
        <v>0</v>
      </c>
      <c r="N84" s="95"/>
      <c r="O84" s="157">
        <f t="shared" si="4"/>
        <v>0</v>
      </c>
      <c r="P84" s="156"/>
      <c r="Q84" s="187"/>
    </row>
    <row r="85" spans="1:17" ht="16.5" customHeight="1" x14ac:dyDescent="0.2">
      <c r="A85" s="222"/>
      <c r="B85" s="172"/>
      <c r="C85" s="27"/>
      <c r="D85" s="140"/>
      <c r="E85" s="140"/>
      <c r="F85" s="140"/>
      <c r="G85" s="26"/>
      <c r="H85" s="26"/>
      <c r="I85" s="144"/>
      <c r="J85" s="145"/>
      <c r="K85" s="25"/>
      <c r="L85" s="144"/>
      <c r="M85" s="86">
        <f t="shared" si="2"/>
        <v>0</v>
      </c>
      <c r="N85" s="95"/>
      <c r="O85" s="157">
        <f t="shared" si="4"/>
        <v>0</v>
      </c>
      <c r="P85" s="156"/>
      <c r="Q85" s="187"/>
    </row>
    <row r="86" spans="1:17" ht="16.5" customHeight="1" x14ac:dyDescent="0.2">
      <c r="A86" s="222"/>
      <c r="B86" s="172"/>
      <c r="C86" s="27"/>
      <c r="D86" s="140"/>
      <c r="E86" s="140"/>
      <c r="F86" s="140"/>
      <c r="G86" s="26"/>
      <c r="H86" s="26"/>
      <c r="I86" s="144"/>
      <c r="J86" s="145"/>
      <c r="K86" s="25"/>
      <c r="L86" s="144"/>
      <c r="M86" s="86">
        <f t="shared" si="2"/>
        <v>0</v>
      </c>
      <c r="N86" s="95"/>
      <c r="O86" s="157">
        <f t="shared" si="4"/>
        <v>0</v>
      </c>
      <c r="P86" s="156"/>
      <c r="Q86" s="187"/>
    </row>
    <row r="87" spans="1:17" ht="15.75" customHeight="1" x14ac:dyDescent="0.2">
      <c r="A87" s="223"/>
      <c r="B87" s="172"/>
      <c r="C87" s="27"/>
      <c r="D87" s="140"/>
      <c r="E87" s="140"/>
      <c r="F87" s="140"/>
      <c r="G87" s="26"/>
      <c r="H87" s="26"/>
      <c r="I87" s="144"/>
      <c r="J87" s="145"/>
      <c r="K87" s="25"/>
      <c r="L87" s="144"/>
      <c r="M87" s="86">
        <f t="shared" si="2"/>
        <v>0</v>
      </c>
      <c r="N87" s="95"/>
      <c r="O87" s="157">
        <f t="shared" si="4"/>
        <v>0</v>
      </c>
      <c r="P87" s="156"/>
      <c r="Q87" s="187"/>
    </row>
    <row r="88" spans="1:17" ht="39" customHeight="1" thickBot="1" x14ac:dyDescent="0.25">
      <c r="A88" s="224"/>
      <c r="B88" s="225"/>
      <c r="C88" s="225"/>
      <c r="D88" s="226"/>
      <c r="E88" s="226"/>
      <c r="F88" s="226"/>
      <c r="G88" s="227"/>
      <c r="H88" s="227"/>
      <c r="I88" s="228"/>
      <c r="J88" s="228"/>
      <c r="K88" s="225"/>
      <c r="L88" s="228"/>
      <c r="M88" s="228"/>
      <c r="N88" s="228" t="s">
        <v>20</v>
      </c>
      <c r="O88" s="230">
        <f>SUBTOTAL(109,O58:O87)</f>
        <v>0</v>
      </c>
      <c r="P88" s="231">
        <f>TRUNC(SUBTOTAL(109,P58:P87),2)</f>
        <v>0</v>
      </c>
      <c r="Q88" s="232"/>
    </row>
    <row r="89" spans="1:17" x14ac:dyDescent="0.2">
      <c r="A89" s="233" t="s">
        <v>21</v>
      </c>
      <c r="B89" s="234"/>
      <c r="C89" s="235"/>
      <c r="D89" s="139"/>
      <c r="E89" s="139"/>
      <c r="F89" s="139"/>
      <c r="G89" s="141"/>
      <c r="H89" s="141"/>
      <c r="I89" s="142"/>
      <c r="J89" s="143"/>
      <c r="K89" s="23"/>
      <c r="L89" s="142"/>
      <c r="M89" s="85">
        <f>J89-L89</f>
        <v>0</v>
      </c>
      <c r="N89" s="94"/>
      <c r="O89" s="236">
        <f>IF(N89=0,M89,M89*N89)</f>
        <v>0</v>
      </c>
      <c r="P89" s="237"/>
      <c r="Q89" s="238"/>
    </row>
    <row r="90" spans="1:17" x14ac:dyDescent="0.2">
      <c r="A90" s="222"/>
      <c r="B90" s="172"/>
      <c r="C90" s="27"/>
      <c r="D90" s="140"/>
      <c r="E90" s="140"/>
      <c r="F90" s="140"/>
      <c r="G90" s="26"/>
      <c r="H90" s="26"/>
      <c r="I90" s="144"/>
      <c r="J90" s="145"/>
      <c r="K90" s="25"/>
      <c r="L90" s="144"/>
      <c r="M90" s="86">
        <f t="shared" si="2"/>
        <v>0</v>
      </c>
      <c r="N90" s="95"/>
      <c r="O90" s="157">
        <f t="shared" ref="O90:O93" si="5">IF(N90=0,M90,M90*N90)</f>
        <v>0</v>
      </c>
      <c r="P90" s="156"/>
      <c r="Q90" s="187"/>
    </row>
    <row r="91" spans="1:17" ht="17.25" customHeight="1" x14ac:dyDescent="0.2">
      <c r="A91" s="222"/>
      <c r="B91" s="172"/>
      <c r="C91" s="27"/>
      <c r="D91" s="140"/>
      <c r="E91" s="140"/>
      <c r="F91" s="140"/>
      <c r="G91" s="26"/>
      <c r="H91" s="26"/>
      <c r="I91" s="144"/>
      <c r="J91" s="145"/>
      <c r="K91" s="25"/>
      <c r="L91" s="144"/>
      <c r="M91" s="86">
        <f t="shared" si="2"/>
        <v>0</v>
      </c>
      <c r="N91" s="95"/>
      <c r="O91" s="157">
        <f t="shared" si="5"/>
        <v>0</v>
      </c>
      <c r="P91" s="156"/>
      <c r="Q91" s="187"/>
    </row>
    <row r="92" spans="1:17" ht="16.5" customHeight="1" x14ac:dyDescent="0.2">
      <c r="A92" s="222"/>
      <c r="B92" s="172"/>
      <c r="C92" s="27"/>
      <c r="D92" s="140"/>
      <c r="E92" s="140"/>
      <c r="F92" s="140"/>
      <c r="G92" s="26"/>
      <c r="H92" s="26"/>
      <c r="I92" s="144"/>
      <c r="J92" s="145"/>
      <c r="K92" s="25"/>
      <c r="L92" s="144"/>
      <c r="M92" s="86">
        <f t="shared" si="2"/>
        <v>0</v>
      </c>
      <c r="N92" s="95"/>
      <c r="O92" s="157">
        <f t="shared" si="5"/>
        <v>0</v>
      </c>
      <c r="P92" s="156"/>
      <c r="Q92" s="187"/>
    </row>
    <row r="93" spans="1:17" x14ac:dyDescent="0.2">
      <c r="A93" s="223"/>
      <c r="B93" s="172"/>
      <c r="C93" s="27"/>
      <c r="D93" s="140"/>
      <c r="E93" s="140"/>
      <c r="F93" s="140"/>
      <c r="G93" s="26"/>
      <c r="H93" s="26"/>
      <c r="I93" s="144"/>
      <c r="J93" s="145"/>
      <c r="K93" s="25"/>
      <c r="L93" s="144"/>
      <c r="M93" s="86">
        <f t="shared" si="2"/>
        <v>0</v>
      </c>
      <c r="N93" s="95"/>
      <c r="O93" s="157">
        <f t="shared" si="5"/>
        <v>0</v>
      </c>
      <c r="P93" s="156"/>
      <c r="Q93" s="187"/>
    </row>
    <row r="94" spans="1:17" ht="29.25" customHeight="1" thickBot="1" x14ac:dyDescent="0.25">
      <c r="A94" s="224"/>
      <c r="B94" s="225"/>
      <c r="C94" s="225"/>
      <c r="D94" s="225"/>
      <c r="E94" s="225"/>
      <c r="F94" s="225"/>
      <c r="G94" s="225"/>
      <c r="H94" s="225"/>
      <c r="I94" s="225"/>
      <c r="J94" s="228"/>
      <c r="K94" s="225"/>
      <c r="L94" s="225"/>
      <c r="M94" s="228"/>
      <c r="N94" s="228" t="s">
        <v>22</v>
      </c>
      <c r="O94" s="230">
        <f>SUBTOTAL(109,O89:O93)</f>
        <v>0</v>
      </c>
      <c r="P94" s="231">
        <f>TRUNC(SUBTOTAL(109,P89:P93),2)</f>
        <v>0</v>
      </c>
      <c r="Q94" s="232"/>
    </row>
    <row r="95" spans="1:17" ht="28.5" customHeight="1" x14ac:dyDescent="0.2">
      <c r="A95" s="28" t="s">
        <v>23</v>
      </c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88"/>
      <c r="N95" s="88" t="s">
        <v>23</v>
      </c>
      <c r="O95" s="161">
        <f>O35+O36+O57+O88+O94</f>
        <v>0</v>
      </c>
      <c r="P95" s="162">
        <f>TRUNC((P35+P36+P57+P88+P94),2)</f>
        <v>0</v>
      </c>
      <c r="Q95" s="165"/>
    </row>
    <row r="97" spans="12:17" ht="15" thickBot="1" x14ac:dyDescent="0.25"/>
    <row r="98" spans="12:17" ht="30" customHeight="1" x14ac:dyDescent="0.2">
      <c r="L98" s="256" t="s">
        <v>40</v>
      </c>
      <c r="M98" s="257"/>
      <c r="N98" s="260"/>
      <c r="O98" s="261"/>
      <c r="P98" s="262"/>
      <c r="Q98" s="263"/>
    </row>
    <row r="99" spans="12:17" ht="108" customHeight="1" thickBot="1" x14ac:dyDescent="0.25">
      <c r="L99" s="258" t="s">
        <v>131</v>
      </c>
      <c r="M99" s="259"/>
      <c r="N99" s="264"/>
      <c r="O99" s="265"/>
      <c r="P99" s="266"/>
      <c r="Q99" s="267"/>
    </row>
  </sheetData>
  <mergeCells count="9">
    <mergeCell ref="L98:M98"/>
    <mergeCell ref="L99:M99"/>
    <mergeCell ref="N98:Q98"/>
    <mergeCell ref="N99:Q99"/>
    <mergeCell ref="B2:C2"/>
    <mergeCell ref="B3:C3"/>
    <mergeCell ref="B4:C4"/>
    <mergeCell ref="B5:C5"/>
    <mergeCell ref="B6:C6"/>
  </mergeCells>
  <conditionalFormatting sqref="L89:L93 L10:L34 L37:L56">
    <cfRule type="expression" dxfId="21" priority="5">
      <formula>K10="no"</formula>
    </cfRule>
  </conditionalFormatting>
  <conditionalFormatting sqref="L58:L87">
    <cfRule type="expression" dxfId="20" priority="6">
      <formula>K58="no"</formula>
    </cfRule>
  </conditionalFormatting>
  <hyperlinks>
    <hyperlink ref="N9" r:id="rId1"/>
  </hyperlinks>
  <pageMargins left="0.70866141732283472" right="0.70866141732283472" top="0.74803149606299213" bottom="1.1417322834645669" header="0.31496062992125984" footer="0.31496062992125984"/>
  <pageSetup paperSize="9" scale="47" fitToHeight="0" orientation="landscape" r:id="rId2"/>
  <headerFooter differentFirst="1">
    <oddHeader>&amp;R&amp;G</oddHeader>
    <oddFooter>&amp;C&amp;G
&amp;R     &amp;9  Interreg Europe  |  List of expenditure  |  &amp;P / &amp;N</oddFooter>
    <firstHeader>&amp;L&amp;G&amp;C&amp;"-,Bold"&amp;20List of expenditure&amp;R&amp;G</firstHeader>
    <firstFooter>&amp;C&amp;G&amp;R       Interreg Europe  |  List of expenditure  |  &amp;P / &amp;N</firstFooter>
  </headerFooter>
  <legacyDrawingHF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Lists!$A$21:$A$33</xm:f>
          </x14:formula1>
          <xm:sqref>Q89:Q93 Q10:Q34 Q37:Q56 Q58:Q87</xm:sqref>
        </x14:dataValidation>
        <x14:dataValidation type="list" allowBlank="1" showInputMessage="1" showErrorMessage="1">
          <x14:formula1>
            <xm:f>Lists!$A$1:$A$2</xm:f>
          </x14:formula1>
          <xm:sqref>K89:K93 K58:K87 K10:K34 K37:K56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" workbookViewId="0">
      <selection activeCell="A12" sqref="A12"/>
    </sheetView>
  </sheetViews>
  <sheetFormatPr defaultRowHeight="12.75" x14ac:dyDescent="0.2"/>
  <cols>
    <col min="1" max="1" width="30.75" style="32" customWidth="1"/>
    <col min="2" max="16384" width="9" style="32"/>
  </cols>
  <sheetData>
    <row r="1" spans="1:1" x14ac:dyDescent="0.2">
      <c r="A1" s="32" t="s">
        <v>13</v>
      </c>
    </row>
    <row r="2" spans="1:1" x14ac:dyDescent="0.2">
      <c r="A2" s="32" t="s">
        <v>24</v>
      </c>
    </row>
    <row r="8" spans="1:1" x14ac:dyDescent="0.2">
      <c r="A8" s="32" t="s">
        <v>25</v>
      </c>
    </row>
    <row r="9" spans="1:1" x14ac:dyDescent="0.2">
      <c r="A9" s="32" t="s">
        <v>26</v>
      </c>
    </row>
    <row r="10" spans="1:1" x14ac:dyDescent="0.2">
      <c r="A10" s="32" t="s">
        <v>117</v>
      </c>
    </row>
    <row r="11" spans="1:1" x14ac:dyDescent="0.2">
      <c r="A11" s="32" t="s">
        <v>118</v>
      </c>
    </row>
    <row r="12" spans="1:1" x14ac:dyDescent="0.2">
      <c r="A12" s="32" t="s">
        <v>119</v>
      </c>
    </row>
    <row r="13" spans="1:1" x14ac:dyDescent="0.2">
      <c r="A13" s="32" t="s">
        <v>27</v>
      </c>
    </row>
    <row r="14" spans="1:1" x14ac:dyDescent="0.2">
      <c r="A14" s="32" t="s">
        <v>120</v>
      </c>
    </row>
    <row r="15" spans="1:1" x14ac:dyDescent="0.2">
      <c r="A15" s="32" t="s">
        <v>121</v>
      </c>
    </row>
    <row r="21" spans="1:1" x14ac:dyDescent="0.2">
      <c r="A21" s="31" t="s">
        <v>123</v>
      </c>
    </row>
    <row r="22" spans="1:1" x14ac:dyDescent="0.2">
      <c r="A22" s="31" t="s">
        <v>30</v>
      </c>
    </row>
    <row r="23" spans="1:1" x14ac:dyDescent="0.2">
      <c r="A23" s="31" t="s">
        <v>31</v>
      </c>
    </row>
    <row r="24" spans="1:1" x14ac:dyDescent="0.2">
      <c r="A24" s="31" t="s">
        <v>32</v>
      </c>
    </row>
    <row r="25" spans="1:1" x14ac:dyDescent="0.2">
      <c r="A25" s="31" t="s">
        <v>33</v>
      </c>
    </row>
    <row r="26" spans="1:1" x14ac:dyDescent="0.2">
      <c r="A26" s="31" t="s">
        <v>124</v>
      </c>
    </row>
    <row r="27" spans="1:1" x14ac:dyDescent="0.2">
      <c r="A27" s="31" t="s">
        <v>35</v>
      </c>
    </row>
    <row r="28" spans="1:1" x14ac:dyDescent="0.2">
      <c r="A28" s="31" t="s">
        <v>125</v>
      </c>
    </row>
    <row r="29" spans="1:1" x14ac:dyDescent="0.2">
      <c r="A29" s="31" t="s">
        <v>37</v>
      </c>
    </row>
    <row r="30" spans="1:1" x14ac:dyDescent="0.2">
      <c r="A30" s="31" t="s">
        <v>126</v>
      </c>
    </row>
    <row r="31" spans="1:1" x14ac:dyDescent="0.2">
      <c r="A31" s="31" t="s">
        <v>127</v>
      </c>
    </row>
    <row r="32" spans="1:1" x14ac:dyDescent="0.2">
      <c r="A32" s="32" t="s">
        <v>34</v>
      </c>
    </row>
    <row r="33" spans="1:1" x14ac:dyDescent="0.2">
      <c r="A33" s="32" t="s">
        <v>128</v>
      </c>
    </row>
    <row r="39" spans="1:1" x14ac:dyDescent="0.2">
      <c r="A39" s="32" t="s">
        <v>139</v>
      </c>
    </row>
    <row r="40" spans="1:1" x14ac:dyDescent="0.2">
      <c r="A40" s="32" t="s">
        <v>140</v>
      </c>
    </row>
    <row r="41" spans="1:1" x14ac:dyDescent="0.2">
      <c r="A41" s="32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Read me!</vt:lpstr>
      <vt:lpstr>List of contracts</vt:lpstr>
      <vt:lpstr>List of expenditure</vt:lpstr>
      <vt:lpstr>Lists</vt:lpstr>
      <vt:lpstr>'List of expenditure'!Print_Titles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Interreg</dc:creator>
  <cp:lastModifiedBy>Kristīne Ruskule</cp:lastModifiedBy>
  <cp:lastPrinted>2016-09-19T14:02:22Z</cp:lastPrinted>
  <dcterms:created xsi:type="dcterms:W3CDTF">2015-05-18T16:51:27Z</dcterms:created>
  <dcterms:modified xsi:type="dcterms:W3CDTF">2016-09-20T12:48:13Z</dcterms:modified>
</cp:coreProperties>
</file>